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13_ncr:1_{6F32C88D-E25E-4378-9C87-4A5BE703B57E}" xr6:coauthVersionLast="47" xr6:coauthVersionMax="47" xr10:uidLastSave="{00000000-0000-0000-0000-000000000000}"/>
  <bookViews>
    <workbookView xWindow="-108" yWindow="-108" windowWidth="23256" windowHeight="14856" xr2:uid="{59E2EFB4-3147-4E6E-827F-145496F8FEFD}"/>
  </bookViews>
  <sheets>
    <sheet name="DIESEL MAY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E45" i="1"/>
  <c r="D45" i="1"/>
  <c r="C45" i="1"/>
  <c r="B45" i="1"/>
  <c r="F44" i="1"/>
  <c r="E44" i="1"/>
  <c r="F43" i="1"/>
  <c r="E43" i="1"/>
  <c r="F42" i="1"/>
  <c r="E42" i="1"/>
  <c r="F41" i="1"/>
  <c r="E41" i="1"/>
  <c r="F40" i="1"/>
  <c r="E40" i="1"/>
  <c r="F39" i="1"/>
  <c r="E39" i="1"/>
  <c r="D38" i="1"/>
  <c r="F38" i="1" s="1"/>
  <c r="C38" i="1"/>
  <c r="B38" i="1"/>
  <c r="F37" i="1"/>
  <c r="E37" i="1"/>
  <c r="F36" i="1"/>
  <c r="E36" i="1"/>
  <c r="F35" i="1"/>
  <c r="E35" i="1"/>
  <c r="F34" i="1"/>
  <c r="E34" i="1"/>
  <c r="F33" i="1"/>
  <c r="E33" i="1"/>
  <c r="F32" i="1"/>
  <c r="E32" i="1"/>
  <c r="D31" i="1"/>
  <c r="C31" i="1"/>
  <c r="B31" i="1"/>
  <c r="F30" i="1"/>
  <c r="E30" i="1"/>
  <c r="F29" i="1"/>
  <c r="E29" i="1"/>
  <c r="F28" i="1"/>
  <c r="E28" i="1"/>
  <c r="F27" i="1"/>
  <c r="E27" i="1"/>
  <c r="F26" i="1"/>
  <c r="E26" i="1"/>
  <c r="D25" i="1"/>
  <c r="F25" i="1" s="1"/>
  <c r="C25" i="1"/>
  <c r="B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D17" i="1"/>
  <c r="F17" i="1" s="1"/>
  <c r="C17" i="1"/>
  <c r="B17" i="1"/>
  <c r="F16" i="1"/>
  <c r="E16" i="1"/>
  <c r="F15" i="1"/>
  <c r="E15" i="1"/>
  <c r="F14" i="1"/>
  <c r="E14" i="1"/>
  <c r="F13" i="1"/>
  <c r="E13" i="1"/>
  <c r="F12" i="1"/>
  <c r="E12" i="1"/>
  <c r="F11" i="1"/>
  <c r="E11" i="1"/>
  <c r="E10" i="1"/>
  <c r="D10" i="1"/>
  <c r="C10" i="1"/>
  <c r="F10" i="1" s="1"/>
  <c r="B10" i="1"/>
  <c r="F9" i="1"/>
  <c r="E9" i="1"/>
  <c r="F8" i="1"/>
  <c r="E8" i="1"/>
  <c r="I7" i="1"/>
  <c r="F7" i="1"/>
  <c r="E7" i="1"/>
  <c r="I6" i="1"/>
  <c r="F6" i="1"/>
  <c r="E6" i="1"/>
  <c r="I5" i="1"/>
  <c r="F5" i="1"/>
  <c r="E5" i="1"/>
  <c r="I4" i="1"/>
  <c r="F4" i="1"/>
  <c r="E4" i="1"/>
  <c r="I3" i="1"/>
  <c r="F3" i="1"/>
  <c r="E3" i="1"/>
  <c r="I2" i="1"/>
  <c r="F2" i="1"/>
  <c r="D2" i="1"/>
  <c r="C2" i="1"/>
  <c r="B2" i="1"/>
  <c r="F31" i="1" l="1"/>
  <c r="E2" i="1"/>
  <c r="E31" i="1"/>
  <c r="E17" i="1"/>
  <c r="E38" i="1"/>
  <c r="E25" i="1"/>
</calcChain>
</file>

<file path=xl/sharedStrings.xml><?xml version="1.0" encoding="utf-8"?>
<sst xmlns="http://schemas.openxmlformats.org/spreadsheetml/2006/main" count="61" uniqueCount="55">
  <si>
    <t>YoY</t>
  </si>
  <si>
    <t>MoM</t>
  </si>
  <si>
    <t>Zone</t>
  </si>
  <si>
    <t>NORTH CENTRAL</t>
  </si>
  <si>
    <t>South East</t>
  </si>
  <si>
    <t>Abuja</t>
  </si>
  <si>
    <t>North Central</t>
  </si>
  <si>
    <t>Benue</t>
  </si>
  <si>
    <t>North East</t>
  </si>
  <si>
    <t>Kogi</t>
  </si>
  <si>
    <t>South South</t>
  </si>
  <si>
    <t>Kwara</t>
  </si>
  <si>
    <t>South West</t>
  </si>
  <si>
    <t>Nassarawa</t>
  </si>
  <si>
    <t>North West</t>
  </si>
  <si>
    <t>Niger</t>
  </si>
  <si>
    <t>Plateau</t>
  </si>
  <si>
    <t>NORTH EAST</t>
  </si>
  <si>
    <t>STATES WITH THE HIGHEST AVERAGE PRICES</t>
  </si>
  <si>
    <t>Adamawa</t>
  </si>
  <si>
    <t>Bauchi</t>
  </si>
  <si>
    <t>Sokoto</t>
  </si>
  <si>
    <t>Borno</t>
  </si>
  <si>
    <t>Gombe</t>
  </si>
  <si>
    <t>Taraba</t>
  </si>
  <si>
    <t>STATES WITH THE LOWEST AVERAGE PRICES</t>
  </si>
  <si>
    <t>Yobe</t>
  </si>
  <si>
    <t>NORTH WEST</t>
  </si>
  <si>
    <t>Kano</t>
  </si>
  <si>
    <t>Jigawa</t>
  </si>
  <si>
    <t>Oyo</t>
  </si>
  <si>
    <t>Kaduna</t>
  </si>
  <si>
    <t>Katsina</t>
  </si>
  <si>
    <t>Kebbi</t>
  </si>
  <si>
    <t>Zamfara</t>
  </si>
  <si>
    <t>SOUTH EAST</t>
  </si>
  <si>
    <t>Abia</t>
  </si>
  <si>
    <t>Anambra</t>
  </si>
  <si>
    <t>Ebonyi</t>
  </si>
  <si>
    <t>Enugu</t>
  </si>
  <si>
    <t>Imo</t>
  </si>
  <si>
    <t>SOUTH SOUTH</t>
  </si>
  <si>
    <t>Akwa Ibom</t>
  </si>
  <si>
    <t>Bayelsa</t>
  </si>
  <si>
    <t>Cross River</t>
  </si>
  <si>
    <t>Delta</t>
  </si>
  <si>
    <t>Edo</t>
  </si>
  <si>
    <t>Rivers</t>
  </si>
  <si>
    <t>SOUTH WEST</t>
  </si>
  <si>
    <t>Ekiti</t>
  </si>
  <si>
    <t>Lagos</t>
  </si>
  <si>
    <t>Ogun</t>
  </si>
  <si>
    <t>Ondo</t>
  </si>
  <si>
    <t>Osun</t>
  </si>
  <si>
    <t>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</si>
</sst>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Corbe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0">
    <xf numFmtId="0" fontId="0" fillId="0" borderId="0"/>
    <xf numFmtId="0" fontId="1" fillId="0" borderId="0">
      <alignment vertical="center"/>
    </xf>
    <xf numFmtId="0" fontId="3" fillId="0" borderId="0">
      <protection locked="0"/>
    </xf>
    <xf numFmtId="0" fontId="3" fillId="0" borderId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3" fillId="0" borderId="0">
      <protection locked="0"/>
    </xf>
  </cellStyleXfs>
  <cellXfs count="25">
    <xf numFmtId="0" fontId="0" fillId="0" borderId="0" xfId="0"/>
    <xf numFmtId="0" fontId="1" fillId="0" borderId="0" xfId="1">
      <alignment vertical="center"/>
    </xf>
    <xf numFmtId="17" fontId="4" fillId="2" borderId="1" xfId="2" applyNumberFormat="1" applyFont="1" applyFill="1" applyBorder="1" applyAlignment="1" applyProtection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2" fontId="1" fillId="0" borderId="0" xfId="1" applyNumberFormat="1">
      <alignment vertical="center"/>
    </xf>
    <xf numFmtId="0" fontId="2" fillId="3" borderId="0" xfId="1" applyFont="1" applyFill="1">
      <alignment vertical="center"/>
    </xf>
    <xf numFmtId="2" fontId="2" fillId="3" borderId="0" xfId="1" applyNumberFormat="1" applyFont="1" applyFill="1">
      <alignment vertical="center"/>
    </xf>
    <xf numFmtId="0" fontId="5" fillId="0" borderId="0" xfId="1" applyFont="1" applyAlignment="1">
      <alignment horizontal="left" vertical="center"/>
    </xf>
    <xf numFmtId="2" fontId="4" fillId="0" borderId="2" xfId="3" applyNumberFormat="1" applyFont="1" applyBorder="1" applyAlignment="1" applyProtection="1">
      <alignment horizontal="right" wrapText="1"/>
    </xf>
    <xf numFmtId="2" fontId="4" fillId="0" borderId="2" xfId="4" applyNumberFormat="1" applyFont="1" applyBorder="1" applyAlignment="1">
      <alignment horizontal="right" wrapText="1"/>
    </xf>
    <xf numFmtId="2" fontId="4" fillId="0" borderId="2" xfId="2" applyNumberFormat="1" applyFont="1" applyBorder="1" applyAlignment="1" applyProtection="1">
      <alignment horizontal="right" wrapText="1"/>
    </xf>
    <xf numFmtId="0" fontId="4" fillId="0" borderId="2" xfId="2" applyFont="1" applyBorder="1" applyAlignment="1" applyProtection="1">
      <alignment horizontal="left" wrapText="1"/>
    </xf>
    <xf numFmtId="2" fontId="4" fillId="0" borderId="2" xfId="5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>
      <alignment horizontal="right" wrapText="1"/>
    </xf>
    <xf numFmtId="0" fontId="2" fillId="3" borderId="0" xfId="1" applyFont="1" applyFill="1" applyAlignment="1"/>
    <xf numFmtId="2" fontId="6" fillId="3" borderId="2" xfId="5" applyNumberFormat="1" applyFont="1" applyFill="1" applyBorder="1" applyAlignment="1" applyProtection="1">
      <alignment horizontal="right" wrapText="1"/>
    </xf>
    <xf numFmtId="0" fontId="6" fillId="0" borderId="0" xfId="2" applyFont="1" applyAlignment="1" applyProtection="1">
      <alignment horizontal="left"/>
    </xf>
    <xf numFmtId="0" fontId="0" fillId="0" borderId="0" xfId="0" applyAlignment="1">
      <alignment vertical="center"/>
    </xf>
    <xf numFmtId="2" fontId="4" fillId="0" borderId="2" xfId="7" applyNumberFormat="1" applyFont="1" applyBorder="1" applyAlignment="1" applyProtection="1">
      <alignment horizontal="right" wrapText="1"/>
    </xf>
    <xf numFmtId="2" fontId="4" fillId="0" borderId="2" xfId="8" applyNumberFormat="1" applyFont="1" applyBorder="1" applyAlignment="1">
      <alignment horizontal="right" wrapText="1"/>
    </xf>
    <xf numFmtId="0" fontId="2" fillId="4" borderId="0" xfId="1" applyFont="1" applyFill="1" applyAlignment="1"/>
    <xf numFmtId="2" fontId="6" fillId="4" borderId="2" xfId="5" applyNumberFormat="1" applyFont="1" applyFill="1" applyBorder="1" applyAlignment="1" applyProtection="1">
      <alignment horizontal="right" wrapText="1"/>
    </xf>
    <xf numFmtId="0" fontId="6" fillId="0" borderId="3" xfId="9" applyFont="1" applyBorder="1" applyAlignment="1" applyProtection="1">
      <alignment horizontal="left" wrapText="1"/>
    </xf>
    <xf numFmtId="2" fontId="7" fillId="0" borderId="0" xfId="0" applyNumberFormat="1" applyFont="1"/>
  </cellXfs>
  <cellStyles count="10">
    <cellStyle name="Normal" xfId="0" builtinId="0"/>
    <cellStyle name="Normal 2" xfId="1" xr:uid="{30328B48-7B3F-4821-99D1-BE6E320469F5}"/>
    <cellStyle name="Normal_ENergy" xfId="8" xr:uid="{8E76B045-CD3D-4C49-A941-BEFC6CBAD5F9}"/>
    <cellStyle name="Normal_Sheet1" xfId="2" xr:uid="{33BD8E7C-A399-4820-9FC9-AC1EF46AA64C}"/>
    <cellStyle name="Normal_Sheet1 2" xfId="9" xr:uid="{A804C765-D507-4EA3-954D-D3106E395DC3}"/>
    <cellStyle name="Normal_Sheet2" xfId="3" xr:uid="{E56D01F9-F158-4445-B730-4610FFF8AE85}"/>
    <cellStyle name="Normal_Sheet2 3" xfId="4" xr:uid="{B5F4AEF5-212B-4F47-885F-AFEEB05C1CA7}"/>
    <cellStyle name="Normal_Sheet2_1" xfId="6" xr:uid="{2369AA7F-97CD-41B2-9222-773E355247BB}"/>
    <cellStyle name="Normal_Sheet3" xfId="5" xr:uid="{48EE1124-A587-43D1-B8B4-4B23A3A68809}"/>
    <cellStyle name="Normal_Sheet7" xfId="7" xr:uid="{38C39FFF-5B1D-4D4E-8FE0-74A5EE18D3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8B49-68FC-4A41-9A75-9469BEF8FD3A}">
  <dimension ref="A1:Q47"/>
  <sheetViews>
    <sheetView tabSelected="1" zoomScale="130" zoomScaleNormal="130" workbookViewId="0">
      <selection activeCell="K1" sqref="K1:M1"/>
    </sheetView>
  </sheetViews>
  <sheetFormatPr defaultColWidth="9.109375" defaultRowHeight="14.4" x14ac:dyDescent="0.3"/>
  <cols>
    <col min="1" max="1" width="15.6640625" style="1" bestFit="1" customWidth="1"/>
    <col min="2" max="2" width="13.109375" style="1" customWidth="1"/>
    <col min="3" max="3" width="9.88671875" style="1" customWidth="1"/>
    <col min="4" max="4" width="9.5546875" style="1" customWidth="1"/>
    <col min="5" max="6" width="9.109375" style="1"/>
    <col min="7" max="7" width="9.109375" style="1" customWidth="1"/>
    <col min="8" max="8" width="17" style="1" customWidth="1"/>
    <col min="9" max="10" width="9.109375" style="1" customWidth="1"/>
    <col min="11" max="11" width="12.109375" style="1" customWidth="1"/>
    <col min="12" max="12" width="11.5546875" style="1" customWidth="1"/>
    <col min="13" max="16384" width="9.109375" style="1"/>
  </cols>
  <sheetData>
    <row r="1" spans="1:17" ht="15" customHeight="1" x14ac:dyDescent="0.3">
      <c r="B1" s="2">
        <v>45050</v>
      </c>
      <c r="C1" s="2">
        <v>45396</v>
      </c>
      <c r="D1" s="2">
        <v>45426</v>
      </c>
      <c r="E1" s="3" t="s">
        <v>0</v>
      </c>
      <c r="F1" s="3" t="s">
        <v>1</v>
      </c>
      <c r="H1" s="4" t="s">
        <v>2</v>
      </c>
      <c r="K1" s="5"/>
      <c r="L1" s="5"/>
    </row>
    <row r="2" spans="1:17" ht="15" customHeight="1" x14ac:dyDescent="0.3">
      <c r="A2" s="6" t="s">
        <v>3</v>
      </c>
      <c r="B2" s="7">
        <f>AVERAGE(B3:B9)</f>
        <v>866.34920634920638</v>
      </c>
      <c r="C2" s="7">
        <f>AVERAGE(C3:C9)</f>
        <v>1307.2091836734694</v>
      </c>
      <c r="D2" s="7">
        <f>AVERAGE(D3:D9)</f>
        <v>1312.0583071690216</v>
      </c>
      <c r="E2" s="7">
        <f>AVERAGE(E3:E9)</f>
        <v>51.68469843829525</v>
      </c>
      <c r="F2" s="7">
        <f>AVERAGE(F3:F9)</f>
        <v>0.96733905639644224</v>
      </c>
      <c r="H2" s="8" t="s">
        <v>4</v>
      </c>
      <c r="I2" s="5">
        <f>D25</f>
        <v>1448.4823013962332</v>
      </c>
      <c r="O2" s="9"/>
      <c r="P2" s="10"/>
      <c r="Q2" s="11"/>
    </row>
    <row r="3" spans="1:17" ht="15" customHeight="1" x14ac:dyDescent="0.3">
      <c r="A3" s="12" t="s">
        <v>5</v>
      </c>
      <c r="B3" s="9">
        <v>850</v>
      </c>
      <c r="C3" s="11">
        <v>1360</v>
      </c>
      <c r="D3" s="11">
        <v>1254</v>
      </c>
      <c r="E3" s="13">
        <f t="shared" ref="E3:E45" si="0">(D3-B3)/B3*100</f>
        <v>47.529411764705884</v>
      </c>
      <c r="F3" s="13">
        <f t="shared" ref="F3:F45" si="1">(D3-C3)/C3*100</f>
        <v>-7.7941176470588234</v>
      </c>
      <c r="H3" s="8" t="s">
        <v>6</v>
      </c>
      <c r="I3" s="5">
        <f>D2</f>
        <v>1312.0583071690216</v>
      </c>
      <c r="K3" s="12"/>
      <c r="L3" s="9"/>
      <c r="M3" s="11"/>
      <c r="N3" s="11"/>
      <c r="O3" s="2"/>
      <c r="P3" s="11"/>
      <c r="Q3" s="11"/>
    </row>
    <row r="4" spans="1:17" ht="15" customHeight="1" x14ac:dyDescent="0.3">
      <c r="A4" s="12" t="s">
        <v>7</v>
      </c>
      <c r="B4" s="9">
        <v>841.66666666666697</v>
      </c>
      <c r="C4" s="11">
        <v>1456.25</v>
      </c>
      <c r="D4" s="11">
        <v>1500</v>
      </c>
      <c r="E4" s="13">
        <f t="shared" si="0"/>
        <v>78.217821782178149</v>
      </c>
      <c r="F4" s="13">
        <f t="shared" si="1"/>
        <v>3.0042918454935621</v>
      </c>
      <c r="H4" s="8" t="s">
        <v>8</v>
      </c>
      <c r="I4" s="5">
        <f>D10</f>
        <v>1605.9101683278559</v>
      </c>
      <c r="K4" s="12"/>
      <c r="L4" s="9"/>
      <c r="M4" s="11"/>
      <c r="N4" s="11"/>
      <c r="O4" s="14"/>
      <c r="P4" s="11"/>
      <c r="Q4" s="11"/>
    </row>
    <row r="5" spans="1:17" ht="15" customHeight="1" x14ac:dyDescent="0.3">
      <c r="A5" s="12" t="s">
        <v>9</v>
      </c>
      <c r="B5" s="9">
        <v>873.33333333333303</v>
      </c>
      <c r="C5" s="11">
        <v>1152.5</v>
      </c>
      <c r="D5" s="11">
        <v>1241.8696581196593</v>
      </c>
      <c r="E5" s="13">
        <f t="shared" si="0"/>
        <v>42.198815815228215</v>
      </c>
      <c r="F5" s="13">
        <f t="shared" si="1"/>
        <v>7.7544171904259729</v>
      </c>
      <c r="H5" s="8" t="s">
        <v>10</v>
      </c>
      <c r="I5" s="5">
        <f>D31</f>
        <v>1457.1904761904761</v>
      </c>
      <c r="K5" s="12"/>
      <c r="L5" s="9"/>
      <c r="M5" s="11"/>
      <c r="N5" s="11"/>
      <c r="O5" s="14"/>
      <c r="P5" s="11"/>
      <c r="Q5" s="11"/>
    </row>
    <row r="6" spans="1:17" ht="15" customHeight="1" x14ac:dyDescent="0.3">
      <c r="A6" s="12" t="s">
        <v>11</v>
      </c>
      <c r="B6" s="9">
        <v>855</v>
      </c>
      <c r="C6" s="11">
        <v>1345.7142857142858</v>
      </c>
      <c r="D6" s="11">
        <v>1307.9801587301586</v>
      </c>
      <c r="E6" s="13">
        <f t="shared" si="0"/>
        <v>52.980135523995152</v>
      </c>
      <c r="F6" s="13">
        <f t="shared" si="1"/>
        <v>-2.8040221750413004</v>
      </c>
      <c r="H6" s="8" t="s">
        <v>12</v>
      </c>
      <c r="I6" s="5">
        <f>D38</f>
        <v>1303.5979298479299</v>
      </c>
      <c r="K6" s="12"/>
      <c r="L6" s="9"/>
      <c r="M6" s="11"/>
      <c r="N6" s="11"/>
      <c r="O6" s="14"/>
      <c r="P6" s="11"/>
      <c r="Q6" s="11"/>
    </row>
    <row r="7" spans="1:17" ht="15" customHeight="1" x14ac:dyDescent="0.3">
      <c r="A7" s="12" t="s">
        <v>13</v>
      </c>
      <c r="B7" s="9">
        <v>858.88888888888903</v>
      </c>
      <c r="C7" s="11">
        <v>1520</v>
      </c>
      <c r="D7" s="11">
        <v>1453.125</v>
      </c>
      <c r="E7" s="13">
        <f t="shared" si="0"/>
        <v>69.186610608020672</v>
      </c>
      <c r="F7" s="13">
        <f t="shared" si="1"/>
        <v>-4.3996710526315788</v>
      </c>
      <c r="H7" s="8" t="s">
        <v>14</v>
      </c>
      <c r="I7" s="5">
        <f>D17</f>
        <v>1331.3690476190475</v>
      </c>
      <c r="K7" s="12"/>
      <c r="L7" s="9"/>
      <c r="M7" s="11"/>
      <c r="N7" s="11"/>
      <c r="O7" s="14"/>
      <c r="P7" s="11"/>
      <c r="Q7" s="11"/>
    </row>
    <row r="8" spans="1:17" ht="15" customHeight="1" x14ac:dyDescent="0.3">
      <c r="A8" s="12" t="s">
        <v>15</v>
      </c>
      <c r="B8" s="9">
        <v>875.555555555556</v>
      </c>
      <c r="C8" s="11">
        <v>1023</v>
      </c>
      <c r="D8" s="11">
        <v>1140.1983333333333</v>
      </c>
      <c r="E8" s="13">
        <f t="shared" si="0"/>
        <v>30.225697969543074</v>
      </c>
      <c r="F8" s="13">
        <f t="shared" si="1"/>
        <v>11.456337569240789</v>
      </c>
      <c r="G8" s="5"/>
      <c r="K8" s="12"/>
      <c r="L8" s="9"/>
      <c r="M8" s="11"/>
      <c r="N8" s="11"/>
      <c r="O8" s="14"/>
      <c r="P8" s="11"/>
      <c r="Q8" s="11"/>
    </row>
    <row r="9" spans="1:17" ht="15" customHeight="1" x14ac:dyDescent="0.3">
      <c r="A9" s="12" t="s">
        <v>16</v>
      </c>
      <c r="B9" s="9">
        <v>910</v>
      </c>
      <c r="C9" s="11">
        <v>1293</v>
      </c>
      <c r="D9" s="11">
        <v>1287.2349999999999</v>
      </c>
      <c r="E9" s="13">
        <f t="shared" si="0"/>
        <v>41.454395604395593</v>
      </c>
      <c r="F9" s="13">
        <f t="shared" si="1"/>
        <v>-0.44586233565352668</v>
      </c>
      <c r="G9" s="5"/>
      <c r="K9" s="12"/>
      <c r="L9" s="9"/>
      <c r="M9" s="11"/>
      <c r="N9" s="11"/>
      <c r="O9" s="14"/>
      <c r="P9" s="11"/>
    </row>
    <row r="10" spans="1:17" ht="15" customHeight="1" x14ac:dyDescent="0.3">
      <c r="A10" s="15" t="s">
        <v>17</v>
      </c>
      <c r="B10" s="7">
        <f>AVERAGE(B11:B16)</f>
        <v>908.01984126984109</v>
      </c>
      <c r="C10" s="7">
        <f>AVERAGE(C11:C16)</f>
        <v>1553.7962962962963</v>
      </c>
      <c r="D10" s="7">
        <f>AVERAGE(D11:D16)</f>
        <v>1605.9101683278559</v>
      </c>
      <c r="E10" s="16">
        <f t="shared" si="0"/>
        <v>76.858488695801412</v>
      </c>
      <c r="F10" s="16">
        <f t="shared" si="1"/>
        <v>3.3539706688567046</v>
      </c>
      <c r="H10" s="17" t="s">
        <v>18</v>
      </c>
      <c r="I10" s="18"/>
      <c r="J10" s="18"/>
      <c r="L10" s="12"/>
      <c r="M10" s="19"/>
      <c r="N10" s="11"/>
      <c r="O10" s="14"/>
    </row>
    <row r="11" spans="1:17" ht="15" customHeight="1" x14ac:dyDescent="0.3">
      <c r="A11" s="12" t="s">
        <v>19</v>
      </c>
      <c r="B11" s="9">
        <v>970</v>
      </c>
      <c r="C11" s="11">
        <v>1257.5</v>
      </c>
      <c r="D11" s="11">
        <v>1709</v>
      </c>
      <c r="E11" s="13">
        <f t="shared" si="0"/>
        <v>76.185567010309271</v>
      </c>
      <c r="F11" s="13">
        <f t="shared" si="1"/>
        <v>35.904572564612323</v>
      </c>
      <c r="H11" s="12" t="s">
        <v>19</v>
      </c>
      <c r="I11" s="11">
        <v>1709</v>
      </c>
      <c r="J11" s="12"/>
      <c r="K11" s="12"/>
      <c r="L11" s="12"/>
      <c r="M11" s="9"/>
      <c r="N11" s="11"/>
      <c r="O11" s="11"/>
    </row>
    <row r="12" spans="1:17" ht="15" customHeight="1" x14ac:dyDescent="0.3">
      <c r="A12" s="12" t="s">
        <v>20</v>
      </c>
      <c r="B12" s="9">
        <v>940</v>
      </c>
      <c r="C12" s="11">
        <v>1669.625</v>
      </c>
      <c r="D12" s="11">
        <v>1657.2297119140601</v>
      </c>
      <c r="E12" s="13">
        <f t="shared" si="0"/>
        <v>76.301033182346828</v>
      </c>
      <c r="F12" s="13">
        <f t="shared" si="1"/>
        <v>-0.74239952599774861</v>
      </c>
      <c r="H12" s="12" t="s">
        <v>21</v>
      </c>
      <c r="I12" s="11">
        <v>1675</v>
      </c>
      <c r="J12" s="12"/>
      <c r="K12" s="12"/>
      <c r="L12" s="12"/>
      <c r="M12" s="9"/>
      <c r="N12" s="11"/>
      <c r="O12" s="11"/>
    </row>
    <row r="13" spans="1:17" ht="15" customHeight="1" x14ac:dyDescent="0.3">
      <c r="A13" s="12" t="s">
        <v>22</v>
      </c>
      <c r="B13" s="9">
        <v>900</v>
      </c>
      <c r="C13" s="11">
        <v>1652.6111111111111</v>
      </c>
      <c r="D13" s="11">
        <v>1592.3611111111111</v>
      </c>
      <c r="E13" s="13">
        <f>(D13-B13)/B13*100</f>
        <v>76.929012345678998</v>
      </c>
      <c r="F13" s="13">
        <f t="shared" si="1"/>
        <v>-3.6457457894913774</v>
      </c>
      <c r="H13" s="12" t="s">
        <v>20</v>
      </c>
      <c r="I13" s="11">
        <v>1657.2297119140601</v>
      </c>
      <c r="J13" s="12"/>
      <c r="K13" s="12"/>
      <c r="L13" s="12"/>
      <c r="M13" s="9"/>
      <c r="N13" s="11"/>
      <c r="O13" s="11"/>
    </row>
    <row r="14" spans="1:17" ht="15" customHeight="1" x14ac:dyDescent="0.3">
      <c r="A14" s="12" t="s">
        <v>23</v>
      </c>
      <c r="B14" s="9">
        <v>828.33333333333303</v>
      </c>
      <c r="C14" s="11">
        <v>1363.3333333333333</v>
      </c>
      <c r="D14" s="11">
        <v>1443.75</v>
      </c>
      <c r="E14" s="13">
        <f t="shared" si="0"/>
        <v>74.295774647887384</v>
      </c>
      <c r="F14" s="13">
        <f t="shared" si="1"/>
        <v>5.8985330073349687</v>
      </c>
      <c r="H14" s="18"/>
      <c r="I14" s="18"/>
      <c r="J14" s="18"/>
      <c r="K14" s="12"/>
      <c r="L14" s="12"/>
      <c r="M14" s="9"/>
      <c r="N14" s="11"/>
      <c r="O14" s="11"/>
    </row>
    <row r="15" spans="1:17" ht="15" customHeight="1" x14ac:dyDescent="0.3">
      <c r="A15" s="12" t="s">
        <v>24</v>
      </c>
      <c r="B15" s="9">
        <v>915.5</v>
      </c>
      <c r="C15" s="11">
        <v>1742.4583333333333</v>
      </c>
      <c r="D15" s="11">
        <v>1636.2237548828125</v>
      </c>
      <c r="E15" s="13">
        <f t="shared" si="0"/>
        <v>78.724604574856642</v>
      </c>
      <c r="F15" s="13">
        <f t="shared" si="1"/>
        <v>-6.0968217384741346</v>
      </c>
      <c r="H15" s="17" t="s">
        <v>25</v>
      </c>
      <c r="I15" s="18"/>
      <c r="J15" s="18"/>
      <c r="K15" s="12"/>
      <c r="L15" s="12"/>
      <c r="M15" s="9"/>
      <c r="N15" s="11"/>
      <c r="O15" s="11"/>
    </row>
    <row r="16" spans="1:17" ht="15" customHeight="1" x14ac:dyDescent="0.3">
      <c r="A16" s="12" t="s">
        <v>26</v>
      </c>
      <c r="B16" s="9">
        <v>894.28571428571399</v>
      </c>
      <c r="C16" s="11">
        <v>1637.25</v>
      </c>
      <c r="D16" s="11">
        <v>1596.8964320591517</v>
      </c>
      <c r="E16" s="13">
        <f t="shared" si="0"/>
        <v>78.566693680735881</v>
      </c>
      <c r="F16" s="13">
        <f t="shared" si="1"/>
        <v>-2.4647163194898933</v>
      </c>
      <c r="H16" s="12" t="s">
        <v>15</v>
      </c>
      <c r="I16" s="11">
        <v>1140.1983333333333</v>
      </c>
      <c r="J16" s="18"/>
      <c r="K16" s="12"/>
      <c r="L16" s="12"/>
      <c r="M16" s="9"/>
      <c r="N16" s="11"/>
      <c r="O16" s="11"/>
    </row>
    <row r="17" spans="1:14" ht="15" customHeight="1" x14ac:dyDescent="0.3">
      <c r="A17" s="15" t="s">
        <v>27</v>
      </c>
      <c r="B17" s="7">
        <f>AVERAGE(B18:B24)</f>
        <v>829.91176870748291</v>
      </c>
      <c r="C17" s="7">
        <f>AVERAGE(C18:C24)</f>
        <v>1342.6937744794889</v>
      </c>
      <c r="D17" s="7">
        <f>AVERAGE(D18:D24)</f>
        <v>1331.3690476190475</v>
      </c>
      <c r="E17" s="16">
        <f t="shared" si="0"/>
        <v>60.422962755732655</v>
      </c>
      <c r="F17" s="16">
        <f t="shared" si="1"/>
        <v>-0.84343333347408656</v>
      </c>
      <c r="H17" s="12" t="s">
        <v>28</v>
      </c>
      <c r="I17" s="11">
        <v>1153.3333333333333</v>
      </c>
      <c r="J17" s="18"/>
      <c r="L17" s="12"/>
      <c r="M17" s="20"/>
    </row>
    <row r="18" spans="1:14" ht="15" customHeight="1" x14ac:dyDescent="0.3">
      <c r="A18" s="12" t="s">
        <v>29</v>
      </c>
      <c r="B18" s="9">
        <v>884.444444444444</v>
      </c>
      <c r="C18" s="11">
        <v>1418.1818181818182</v>
      </c>
      <c r="D18" s="11">
        <v>1283.3333333333333</v>
      </c>
      <c r="E18" s="13">
        <f t="shared" si="0"/>
        <v>45.100502512562876</v>
      </c>
      <c r="F18" s="13">
        <f t="shared" si="1"/>
        <v>-9.5085470085470174</v>
      </c>
      <c r="H18" s="12" t="s">
        <v>30</v>
      </c>
      <c r="I18" s="11">
        <v>1236.9230769230769</v>
      </c>
      <c r="J18" s="18"/>
      <c r="K18" s="12"/>
      <c r="L18" s="9"/>
      <c r="M18" s="11"/>
      <c r="N18" s="11"/>
    </row>
    <row r="19" spans="1:14" ht="15" customHeight="1" x14ac:dyDescent="0.3">
      <c r="A19" s="12" t="s">
        <v>31</v>
      </c>
      <c r="B19" s="9">
        <v>828.88888888888903</v>
      </c>
      <c r="C19" s="11">
        <v>1320.8333333333333</v>
      </c>
      <c r="D19" s="11">
        <v>1327.5</v>
      </c>
      <c r="E19" s="13">
        <f t="shared" si="0"/>
        <v>60.154155495978522</v>
      </c>
      <c r="F19" s="13">
        <f t="shared" si="1"/>
        <v>0.50473186119874391</v>
      </c>
      <c r="H19" s="12"/>
      <c r="I19" s="9"/>
      <c r="J19" s="20"/>
      <c r="K19" s="12"/>
      <c r="L19" s="9"/>
      <c r="M19" s="11"/>
      <c r="N19" s="11"/>
    </row>
    <row r="20" spans="1:14" ht="15" customHeight="1" x14ac:dyDescent="0.3">
      <c r="A20" s="12" t="s">
        <v>28</v>
      </c>
      <c r="B20" s="9">
        <v>870.83333333333303</v>
      </c>
      <c r="C20" s="11">
        <v>1258.5714285714287</v>
      </c>
      <c r="D20" s="11">
        <v>1153.3333333333333</v>
      </c>
      <c r="E20" s="13">
        <f t="shared" si="0"/>
        <v>32.44019138755985</v>
      </c>
      <c r="F20" s="13">
        <f t="shared" si="1"/>
        <v>-8.3617101778282379</v>
      </c>
      <c r="H20" s="12"/>
      <c r="I20" s="9"/>
      <c r="J20" s="20"/>
      <c r="K20" s="12"/>
      <c r="L20" s="9"/>
      <c r="M20" s="11"/>
      <c r="N20" s="11"/>
    </row>
    <row r="21" spans="1:14" ht="15" customHeight="1" x14ac:dyDescent="0.3">
      <c r="A21" s="12" t="s">
        <v>32</v>
      </c>
      <c r="B21" s="9">
        <v>814.28571428571399</v>
      </c>
      <c r="C21" s="11">
        <v>1305.5555555555557</v>
      </c>
      <c r="D21" s="11">
        <v>1293.75</v>
      </c>
      <c r="E21" s="13">
        <f t="shared" si="0"/>
        <v>58.881578947368475</v>
      </c>
      <c r="F21" s="13">
        <f t="shared" si="1"/>
        <v>-0.90425531914894386</v>
      </c>
      <c r="H21" s="12"/>
      <c r="I21" s="9"/>
      <c r="J21" s="20"/>
      <c r="K21" s="12"/>
      <c r="L21" s="9"/>
      <c r="M21" s="11"/>
      <c r="N21" s="11"/>
    </row>
    <row r="22" spans="1:14" ht="15" customHeight="1" x14ac:dyDescent="0.3">
      <c r="A22" s="12" t="s">
        <v>33</v>
      </c>
      <c r="B22" s="9">
        <v>780</v>
      </c>
      <c r="C22" s="11">
        <v>1380</v>
      </c>
      <c r="D22" s="11">
        <v>1253.3333333333333</v>
      </c>
      <c r="E22" s="13">
        <f t="shared" si="0"/>
        <v>60.683760683760681</v>
      </c>
      <c r="F22" s="13">
        <f t="shared" si="1"/>
        <v>-9.1787439613526622</v>
      </c>
      <c r="H22" s="12"/>
      <c r="I22" s="9"/>
      <c r="J22" s="20"/>
      <c r="K22" s="12"/>
      <c r="L22" s="9"/>
      <c r="M22" s="11"/>
      <c r="N22" s="11"/>
    </row>
    <row r="23" spans="1:14" ht="15" customHeight="1" x14ac:dyDescent="0.3">
      <c r="A23" s="12" t="s">
        <v>21</v>
      </c>
      <c r="B23" s="9">
        <v>780.33</v>
      </c>
      <c r="C23" s="11">
        <v>1400</v>
      </c>
      <c r="D23" s="11">
        <v>1675</v>
      </c>
      <c r="E23" s="13">
        <f t="shared" si="0"/>
        <v>114.65277510796712</v>
      </c>
      <c r="F23" s="13">
        <f t="shared" si="1"/>
        <v>19.642857142857142</v>
      </c>
      <c r="H23" s="12"/>
      <c r="I23" s="9"/>
      <c r="J23" s="20"/>
      <c r="K23" s="12"/>
      <c r="L23" s="9"/>
      <c r="M23" s="11"/>
      <c r="N23" s="11"/>
    </row>
    <row r="24" spans="1:14" ht="15" customHeight="1" x14ac:dyDescent="0.3">
      <c r="A24" s="12" t="s">
        <v>34</v>
      </c>
      <c r="B24" s="9">
        <v>850.6</v>
      </c>
      <c r="C24" s="11">
        <v>1315.7142857142858</v>
      </c>
      <c r="D24" s="11">
        <v>1333.3333333333333</v>
      </c>
      <c r="E24" s="13">
        <f t="shared" si="0"/>
        <v>56.752096559291466</v>
      </c>
      <c r="F24" s="13">
        <f t="shared" si="1"/>
        <v>1.3391241404270613</v>
      </c>
      <c r="H24" s="12"/>
      <c r="I24" s="9"/>
      <c r="J24" s="20"/>
      <c r="K24" s="12"/>
      <c r="L24" s="9"/>
      <c r="M24" s="11"/>
      <c r="N24" s="11"/>
    </row>
    <row r="25" spans="1:14" ht="15" customHeight="1" x14ac:dyDescent="0.3">
      <c r="A25" s="15" t="s">
        <v>35</v>
      </c>
      <c r="B25" s="7">
        <f>AVERAGE(B26:B30)</f>
        <v>809.62380952380965</v>
      </c>
      <c r="C25" s="7">
        <f>AVERAGE(C26:C30)</f>
        <v>1490.016954278901</v>
      </c>
      <c r="D25" s="7">
        <f>AVERAGE(D26:D30)</f>
        <v>1448.4823013962332</v>
      </c>
      <c r="E25" s="16">
        <f t="shared" si="0"/>
        <v>78.908066234882114</v>
      </c>
      <c r="F25" s="16">
        <f t="shared" si="1"/>
        <v>-2.7875288776676159</v>
      </c>
      <c r="H25" s="12"/>
      <c r="I25" s="9"/>
      <c r="J25" s="20"/>
      <c r="K25" s="11"/>
      <c r="L25" s="18"/>
      <c r="M25" s="10"/>
    </row>
    <row r="26" spans="1:14" ht="15" customHeight="1" x14ac:dyDescent="0.3">
      <c r="A26" s="12" t="s">
        <v>36</v>
      </c>
      <c r="B26" s="9">
        <v>798.57142857142901</v>
      </c>
      <c r="C26" s="11">
        <v>1473.5092303936301</v>
      </c>
      <c r="D26" s="11">
        <v>1396.4178641183037</v>
      </c>
      <c r="E26" s="13">
        <f t="shared" si="0"/>
        <v>74.864491034492303</v>
      </c>
      <c r="F26" s="13">
        <f t="shared" si="1"/>
        <v>-5.231821062616107</v>
      </c>
      <c r="H26" s="12"/>
      <c r="I26" s="9"/>
      <c r="J26" s="11"/>
      <c r="K26" s="11"/>
    </row>
    <row r="27" spans="1:14" ht="15" customHeight="1" x14ac:dyDescent="0.3">
      <c r="A27" s="12" t="s">
        <v>37</v>
      </c>
      <c r="B27" s="9">
        <v>775.71428571428601</v>
      </c>
      <c r="C27" s="11">
        <v>1508.0416370738637</v>
      </c>
      <c r="D27" s="11">
        <v>1442.6470588235295</v>
      </c>
      <c r="E27" s="13">
        <f t="shared" si="0"/>
        <v>85.97660058498532</v>
      </c>
      <c r="F27" s="13">
        <f t="shared" si="1"/>
        <v>-4.336390762871968</v>
      </c>
      <c r="H27" s="12"/>
      <c r="I27" s="9"/>
      <c r="J27" s="11"/>
      <c r="K27" s="11"/>
    </row>
    <row r="28" spans="1:14" ht="15" customHeight="1" x14ac:dyDescent="0.3">
      <c r="A28" s="12" t="s">
        <v>38</v>
      </c>
      <c r="B28" s="9">
        <v>828</v>
      </c>
      <c r="C28" s="11">
        <v>1415.3307698567708</v>
      </c>
      <c r="D28" s="11">
        <v>1320</v>
      </c>
      <c r="E28" s="13">
        <f t="shared" si="0"/>
        <v>59.420289855072461</v>
      </c>
      <c r="F28" s="13">
        <f t="shared" si="1"/>
        <v>-6.73558237318744</v>
      </c>
      <c r="H28" s="12"/>
      <c r="I28" s="9"/>
      <c r="J28" s="11"/>
      <c r="K28" s="11"/>
    </row>
    <row r="29" spans="1:14" ht="15" customHeight="1" x14ac:dyDescent="0.3">
      <c r="A29" s="12" t="s">
        <v>39</v>
      </c>
      <c r="B29" s="9">
        <v>832.33333333333303</v>
      </c>
      <c r="C29" s="11">
        <v>1518.4086143092106</v>
      </c>
      <c r="D29" s="11">
        <v>1538.1818181818182</v>
      </c>
      <c r="E29" s="13">
        <f t="shared" si="0"/>
        <v>84.803582480795214</v>
      </c>
      <c r="F29" s="13">
        <f t="shared" si="1"/>
        <v>1.3022320662744191</v>
      </c>
      <c r="H29" s="12"/>
      <c r="I29" s="9"/>
      <c r="J29" s="11"/>
      <c r="K29" s="11"/>
    </row>
    <row r="30" spans="1:14" ht="15" customHeight="1" x14ac:dyDescent="0.3">
      <c r="A30" s="12" t="s">
        <v>40</v>
      </c>
      <c r="B30" s="9">
        <v>813.5</v>
      </c>
      <c r="C30" s="11">
        <v>1534.7945197610295</v>
      </c>
      <c r="D30" s="11">
        <v>1545.1647658575148</v>
      </c>
      <c r="E30" s="13">
        <f t="shared" si="0"/>
        <v>89.940352287340474</v>
      </c>
      <c r="F30" s="13">
        <f t="shared" si="1"/>
        <v>0.67567651323774314</v>
      </c>
      <c r="H30" s="12"/>
      <c r="I30" s="9"/>
      <c r="J30" s="11"/>
      <c r="K30" s="11"/>
    </row>
    <row r="31" spans="1:14" ht="15" customHeight="1" x14ac:dyDescent="0.3">
      <c r="A31" s="15" t="s">
        <v>41</v>
      </c>
      <c r="B31" s="7">
        <f>AVERAGE(B32:B37)</f>
        <v>810.13575396825388</v>
      </c>
      <c r="C31" s="7">
        <f>AVERAGE(C32:C37)</f>
        <v>1461.7824074074076</v>
      </c>
      <c r="D31" s="7">
        <f>AVERAGE(D32:D37)</f>
        <v>1457.1904761904761</v>
      </c>
      <c r="E31" s="16">
        <f t="shared" si="0"/>
        <v>79.869913042694549</v>
      </c>
      <c r="F31" s="16">
        <f t="shared" si="1"/>
        <v>-0.31413233554203474</v>
      </c>
    </row>
    <row r="32" spans="1:14" ht="15" customHeight="1" x14ac:dyDescent="0.3">
      <c r="A32" s="12" t="s">
        <v>42</v>
      </c>
      <c r="B32" s="9">
        <v>863.33333333333303</v>
      </c>
      <c r="C32" s="11">
        <v>1450</v>
      </c>
      <c r="D32" s="11">
        <v>1450</v>
      </c>
      <c r="E32" s="13">
        <f t="shared" si="0"/>
        <v>67.953667953668017</v>
      </c>
      <c r="F32" s="13">
        <f t="shared" si="1"/>
        <v>0</v>
      </c>
      <c r="H32" s="12"/>
      <c r="I32" s="9"/>
      <c r="J32" s="11"/>
      <c r="K32" s="11"/>
    </row>
    <row r="33" spans="1:11" ht="15" customHeight="1" x14ac:dyDescent="0.3">
      <c r="A33" s="12" t="s">
        <v>43</v>
      </c>
      <c r="B33" s="9">
        <v>736.875</v>
      </c>
      <c r="C33" s="11">
        <v>1570</v>
      </c>
      <c r="D33" s="11">
        <v>1435</v>
      </c>
      <c r="E33" s="13">
        <f t="shared" si="0"/>
        <v>94.741306191687869</v>
      </c>
      <c r="F33" s="13">
        <f t="shared" si="1"/>
        <v>-8.598726114649681</v>
      </c>
      <c r="H33" s="12"/>
      <c r="I33" s="9"/>
      <c r="J33" s="11"/>
      <c r="K33" s="11"/>
    </row>
    <row r="34" spans="1:11" ht="15" customHeight="1" x14ac:dyDescent="0.3">
      <c r="A34" s="12" t="s">
        <v>44</v>
      </c>
      <c r="B34" s="9">
        <v>817.142857142857</v>
      </c>
      <c r="C34" s="11">
        <v>1531.25</v>
      </c>
      <c r="D34" s="11">
        <v>1625</v>
      </c>
      <c r="E34" s="13">
        <f t="shared" si="0"/>
        <v>98.863636363636402</v>
      </c>
      <c r="F34" s="13">
        <f t="shared" si="1"/>
        <v>6.1224489795918364</v>
      </c>
      <c r="H34" s="12"/>
      <c r="I34" s="9"/>
      <c r="J34" s="11"/>
      <c r="K34" s="11"/>
    </row>
    <row r="35" spans="1:11" ht="15" customHeight="1" x14ac:dyDescent="0.3">
      <c r="A35" s="12" t="s">
        <v>45</v>
      </c>
      <c r="B35" s="9">
        <v>772.5</v>
      </c>
      <c r="C35" s="11">
        <v>1431.25</v>
      </c>
      <c r="D35" s="11">
        <v>1511</v>
      </c>
      <c r="E35" s="13">
        <f t="shared" si="0"/>
        <v>95.598705501618113</v>
      </c>
      <c r="F35" s="13">
        <f t="shared" si="1"/>
        <v>5.572052401746725</v>
      </c>
      <c r="H35" s="12"/>
      <c r="I35" s="9"/>
      <c r="J35" s="11"/>
      <c r="K35" s="11"/>
    </row>
    <row r="36" spans="1:11" ht="15" customHeight="1" x14ac:dyDescent="0.3">
      <c r="A36" s="12" t="s">
        <v>46</v>
      </c>
      <c r="B36" s="9">
        <v>848.33333333333303</v>
      </c>
      <c r="C36" s="11">
        <v>1443.75</v>
      </c>
      <c r="D36" s="11">
        <v>1347.1428571428571</v>
      </c>
      <c r="E36" s="13">
        <f t="shared" si="0"/>
        <v>58.798765085602078</v>
      </c>
      <c r="F36" s="13">
        <f t="shared" si="1"/>
        <v>-6.6914038342609796</v>
      </c>
      <c r="H36" s="12"/>
      <c r="I36" s="9"/>
      <c r="J36" s="11"/>
      <c r="K36" s="11"/>
    </row>
    <row r="37" spans="1:11" ht="15" customHeight="1" x14ac:dyDescent="0.3">
      <c r="A37" s="12" t="s">
        <v>47</v>
      </c>
      <c r="B37" s="9">
        <v>822.63</v>
      </c>
      <c r="C37" s="11">
        <v>1344.4444444444443</v>
      </c>
      <c r="D37" s="11">
        <v>1375</v>
      </c>
      <c r="E37" s="13">
        <f t="shared" si="0"/>
        <v>67.146833935061935</v>
      </c>
      <c r="F37" s="13">
        <f t="shared" si="1"/>
        <v>2.2727272727272805</v>
      </c>
      <c r="H37" s="12"/>
      <c r="I37" s="9"/>
      <c r="J37" s="11"/>
      <c r="K37" s="11"/>
    </row>
    <row r="38" spans="1:11" ht="15" customHeight="1" x14ac:dyDescent="0.3">
      <c r="A38" s="15" t="s">
        <v>48</v>
      </c>
      <c r="B38" s="7">
        <f>AVERAGE(B39:B44)</f>
        <v>834.56423492443218</v>
      </c>
      <c r="C38" s="7">
        <f>AVERAGE(C39:C44)</f>
        <v>1377.3839869281044</v>
      </c>
      <c r="D38" s="7">
        <f>AVERAGE(D39:D44)</f>
        <v>1303.5979298479299</v>
      </c>
      <c r="E38" s="16">
        <f t="shared" si="0"/>
        <v>56.201029866319111</v>
      </c>
      <c r="F38" s="16">
        <f t="shared" si="1"/>
        <v>-5.3569707344090034</v>
      </c>
    </row>
    <row r="39" spans="1:11" x14ac:dyDescent="0.3">
      <c r="A39" s="12" t="s">
        <v>49</v>
      </c>
      <c r="B39" s="9">
        <v>851.42857142857099</v>
      </c>
      <c r="C39" s="11">
        <v>1367.5</v>
      </c>
      <c r="D39" s="11">
        <v>1300</v>
      </c>
      <c r="E39" s="13">
        <f t="shared" si="0"/>
        <v>52.684563758389338</v>
      </c>
      <c r="F39" s="13">
        <f t="shared" si="1"/>
        <v>-4.9360146252285197</v>
      </c>
      <c r="H39" s="12"/>
      <c r="I39" s="9"/>
      <c r="J39" s="11"/>
      <c r="K39" s="11"/>
    </row>
    <row r="40" spans="1:11" x14ac:dyDescent="0.3">
      <c r="A40" s="12" t="s">
        <v>50</v>
      </c>
      <c r="B40" s="9">
        <v>818.94736842105306</v>
      </c>
      <c r="C40" s="11">
        <v>1276.4705882352941</v>
      </c>
      <c r="D40" s="11">
        <v>1299.5454545454545</v>
      </c>
      <c r="E40" s="13">
        <f t="shared" si="0"/>
        <v>58.68485627483048</v>
      </c>
      <c r="F40" s="13">
        <f t="shared" si="1"/>
        <v>1.8077084206116409</v>
      </c>
      <c r="H40" s="12"/>
      <c r="I40" s="9"/>
      <c r="J40" s="11"/>
      <c r="K40" s="11"/>
    </row>
    <row r="41" spans="1:11" x14ac:dyDescent="0.3">
      <c r="A41" s="12" t="s">
        <v>51</v>
      </c>
      <c r="B41" s="9">
        <v>846.36363636363603</v>
      </c>
      <c r="C41" s="11">
        <v>1457</v>
      </c>
      <c r="D41" s="11">
        <v>1264.2857142857142</v>
      </c>
      <c r="E41" s="13">
        <f t="shared" si="0"/>
        <v>49.378548411845991</v>
      </c>
      <c r="F41" s="13">
        <f t="shared" si="1"/>
        <v>-13.226786939896073</v>
      </c>
      <c r="H41" s="12"/>
      <c r="I41" s="9"/>
      <c r="J41" s="11"/>
      <c r="K41" s="11"/>
    </row>
    <row r="42" spans="1:11" x14ac:dyDescent="0.3">
      <c r="A42" s="12" t="s">
        <v>52</v>
      </c>
      <c r="B42" s="9">
        <v>823.33333333333303</v>
      </c>
      <c r="C42" s="11">
        <v>1383.3333333333333</v>
      </c>
      <c r="D42" s="11">
        <v>1325.8333333333333</v>
      </c>
      <c r="E42" s="13">
        <f t="shared" si="0"/>
        <v>61.032388663967666</v>
      </c>
      <c r="F42" s="13">
        <f t="shared" si="1"/>
        <v>-4.1566265060240966</v>
      </c>
      <c r="H42" s="12"/>
      <c r="I42" s="9"/>
      <c r="J42" s="11"/>
      <c r="K42" s="11"/>
    </row>
    <row r="43" spans="1:11" x14ac:dyDescent="0.3">
      <c r="A43" s="12" t="s">
        <v>53</v>
      </c>
      <c r="B43" s="9">
        <v>832</v>
      </c>
      <c r="C43" s="11">
        <v>1375</v>
      </c>
      <c r="D43" s="11">
        <v>1395</v>
      </c>
      <c r="E43" s="13">
        <f t="shared" si="0"/>
        <v>67.668269230769226</v>
      </c>
      <c r="F43" s="13">
        <f t="shared" si="1"/>
        <v>1.4545454545454546</v>
      </c>
      <c r="H43" s="12"/>
      <c r="I43" s="9"/>
      <c r="J43" s="11"/>
      <c r="K43" s="11"/>
    </row>
    <row r="44" spans="1:11" x14ac:dyDescent="0.3">
      <c r="A44" s="12" t="s">
        <v>30</v>
      </c>
      <c r="B44" s="9">
        <v>835.3125</v>
      </c>
      <c r="C44" s="11">
        <v>1405</v>
      </c>
      <c r="D44" s="11">
        <v>1236.9230769230769</v>
      </c>
      <c r="E44" s="13">
        <f t="shared" si="0"/>
        <v>48.079081412414745</v>
      </c>
      <c r="F44" s="13">
        <f t="shared" si="1"/>
        <v>-11.962770325759649</v>
      </c>
      <c r="H44" s="12"/>
      <c r="I44" s="9"/>
      <c r="J44" s="11"/>
      <c r="K44" s="11"/>
    </row>
    <row r="45" spans="1:11" x14ac:dyDescent="0.3">
      <c r="A45" s="21" t="s">
        <v>54</v>
      </c>
      <c r="B45" s="22">
        <f>AVERAGE(B3:B9,B11:B16,B18:B24,B26:B30,B32:B37,B39:B44)</f>
        <v>844.27742848624416</v>
      </c>
      <c r="C45" s="22">
        <f>AVERAGE(C3:C9,C11:C16,C18:C24,C26:C30,C32:C37,C39:C44)</f>
        <v>1415.0589627636775</v>
      </c>
      <c r="D45" s="22">
        <f>AVERAGE(D3:D9,D11:D16,D18:D24,D26:D30,D32:D37,D39:D44)</f>
        <v>1403.9620118025737</v>
      </c>
      <c r="E45" s="22">
        <f t="shared" si="0"/>
        <v>66.291548776783202</v>
      </c>
      <c r="F45" s="22">
        <f t="shared" si="1"/>
        <v>-0.78420413941133471</v>
      </c>
      <c r="H45" s="23"/>
      <c r="I45" s="24"/>
      <c r="J45" s="24"/>
    </row>
    <row r="46" spans="1:11" x14ac:dyDescent="0.3">
      <c r="B46" s="5"/>
      <c r="H46" s="23"/>
      <c r="I46" s="24"/>
      <c r="J46" s="24"/>
    </row>
    <row r="47" spans="1:11" x14ac:dyDescent="0.3">
      <c r="H47" s="23"/>
      <c r="I47" s="24"/>
      <c r="J47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MAY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CALISTIUS IHEMEBIRI</dc:creator>
  <cp:lastModifiedBy>Lucky Ogidan</cp:lastModifiedBy>
  <dcterms:created xsi:type="dcterms:W3CDTF">2024-06-18T18:11:11Z</dcterms:created>
  <dcterms:modified xsi:type="dcterms:W3CDTF">2024-06-19T18:27:01Z</dcterms:modified>
</cp:coreProperties>
</file>