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48F2DAD-60FE-4FB2-AEC5-53C26E8A43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1" sheetId="1" r:id="rId1"/>
    <sheet name="Sheet1" sheetId="2" r:id="rId2"/>
  </sheets>
  <definedNames>
    <definedName name="_xlnm._FilterDatabase" localSheetId="0" hidden="1">'Diesel JUN 2015 - JAN 2021'!$A$2:$BW$60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42" i="1" l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X31" i="1"/>
  <c r="BW31" i="1"/>
  <c r="BX30" i="1"/>
  <c r="BW30" i="1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X18" i="1"/>
  <c r="BW18" i="1"/>
  <c r="BX17" i="1"/>
  <c r="BW17" i="1"/>
  <c r="BX16" i="1"/>
  <c r="BW16" i="1"/>
  <c r="BX15" i="1"/>
  <c r="BW15" i="1"/>
  <c r="BX14" i="1"/>
  <c r="BW14" i="1"/>
  <c r="BX13" i="1"/>
  <c r="BW13" i="1"/>
  <c r="BX12" i="1"/>
  <c r="BW12" i="1"/>
  <c r="BX11" i="1"/>
  <c r="BW11" i="1"/>
  <c r="BX10" i="1"/>
  <c r="BW10" i="1"/>
  <c r="BX9" i="1"/>
  <c r="BW9" i="1"/>
  <c r="BX8" i="1"/>
  <c r="BW8" i="1"/>
  <c r="BX7" i="1"/>
  <c r="BW7" i="1"/>
  <c r="BX6" i="1"/>
  <c r="BW6" i="1"/>
  <c r="BX5" i="1"/>
  <c r="BW5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N43" i="1" s="1"/>
  <c r="M42" i="1"/>
  <c r="L42" i="1"/>
  <c r="L43" i="1" s="1"/>
  <c r="K42" i="1"/>
  <c r="J42" i="1"/>
  <c r="I42" i="1"/>
  <c r="H42" i="1"/>
  <c r="H43" i="1" s="1"/>
  <c r="G42" i="1"/>
  <c r="F42" i="1"/>
  <c r="F43" i="1" s="1"/>
  <c r="E42" i="1"/>
  <c r="D42" i="1"/>
  <c r="D43" i="1" s="1"/>
  <c r="C42" i="1"/>
  <c r="J43" i="1" l="1"/>
  <c r="BV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<sst xmlns="http://schemas.openxmlformats.org/spreadsheetml/2006/main" count="91" uniqueCount="49">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</sst>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6" x14ac:knownFonts="1">
    <font>
      <sz val="11"/>
      <name val="Calibri"/>
    </font>
    <font>
      <sz val="16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  <charset val="186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color indexed="8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43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</cellStyleXfs>
  <cellXfs count="63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43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1" applyNumberFormat="1" applyFont="1" applyFill="1" applyBorder="1" applyAlignment="1" applyProtection="1">
      <alignment horizontal="right" wrapText="1"/>
    </xf>
    <xf numFmtId="2" fontId="9" fillId="0" borderId="3" xfId="1" applyNumberFormat="1" applyFont="1" applyFill="1" applyBorder="1" applyAlignment="1" applyProtection="1">
      <alignment horizontal="right" wrapText="1"/>
    </xf>
    <xf numFmtId="2" fontId="9" fillId="0" borderId="2" xfId="2" applyNumberFormat="1" applyFont="1" applyFill="1" applyBorder="1" applyAlignment="1" applyProtection="1">
      <alignment horizontal="right" wrapText="1"/>
    </xf>
    <xf numFmtId="2" fontId="3" fillId="0" borderId="2" xfId="2" applyNumberFormat="1" applyFont="1" applyFill="1" applyBorder="1" applyAlignment="1" applyProtection="1">
      <alignment horizontal="right" wrapText="1"/>
    </xf>
    <xf numFmtId="2" fontId="10" fillId="0" borderId="2" xfId="2" applyNumberFormat="1" applyFont="1" applyFill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Fill="1" applyBorder="1" applyAlignment="1" applyProtection="1">
      <alignment horizontal="right" wrapText="1"/>
    </xf>
    <xf numFmtId="2" fontId="12" fillId="0" borderId="2" xfId="4" applyNumberFormat="1" applyFont="1" applyFill="1" applyBorder="1" applyAlignment="1" applyProtection="1">
      <alignment horizontal="right" wrapText="1"/>
    </xf>
    <xf numFmtId="2" fontId="12" fillId="0" borderId="2" xfId="2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3" fillId="0" borderId="2" xfId="4" applyNumberFormat="1" applyFont="1" applyFill="1" applyBorder="1" applyAlignment="1" applyProtection="1">
      <alignment horizontal="right" wrapText="1"/>
    </xf>
    <xf numFmtId="2" fontId="14" fillId="0" borderId="2" xfId="4" applyNumberFormat="1" applyFont="1" applyFill="1" applyBorder="1" applyAlignment="1" applyProtection="1">
      <alignment horizontal="right" wrapText="1"/>
    </xf>
    <xf numFmtId="2" fontId="14" fillId="0" borderId="2" xfId="2" applyNumberFormat="1" applyFont="1" applyFill="1" applyBorder="1" applyAlignment="1" applyProtection="1">
      <alignment horizontal="right" wrapText="1"/>
    </xf>
    <xf numFmtId="2" fontId="15" fillId="0" borderId="2" xfId="4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6" fillId="0" borderId="2" xfId="4" applyNumberFormat="1" applyFont="1" applyFill="1" applyBorder="1" applyAlignment="1" applyProtection="1">
      <alignment horizontal="right" wrapText="1"/>
    </xf>
    <xf numFmtId="2" fontId="2" fillId="0" borderId="4" xfId="0" applyNumberFormat="1" applyFont="1" applyFill="1" applyBorder="1" applyAlignment="1">
      <alignment horizontal="right" wrapText="1"/>
    </xf>
    <xf numFmtId="2" fontId="17" fillId="0" borderId="0" xfId="1" applyNumberFormat="1" applyAlignment="1" applyProtection="1"/>
    <xf numFmtId="2" fontId="9" fillId="0" borderId="0" xfId="1" applyNumberFormat="1" applyFont="1" applyFill="1" applyBorder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Fill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0" fontId="18" fillId="0" borderId="0" xfId="1" applyFont="1" applyAlignment="1" applyProtection="1">
      <alignment horizontal="left"/>
    </xf>
    <xf numFmtId="0" fontId="22" fillId="0" borderId="5" xfId="0" applyFont="1" applyBorder="1" applyAlignment="1"/>
    <xf numFmtId="0" fontId="23" fillId="4" borderId="5" xfId="0" applyFont="1" applyFill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24" fillId="4" borderId="0" xfId="0" applyNumberFormat="1" applyFont="1" applyFill="1" applyAlignment="1">
      <alignment horizontal="center" vertical="center" wrapText="1"/>
    </xf>
    <xf numFmtId="164" fontId="24" fillId="4" borderId="0" xfId="0" applyNumberFormat="1" applyFont="1" applyFill="1" applyAlignment="1">
      <alignment horizontal="right" vertical="center"/>
    </xf>
    <xf numFmtId="164" fontId="24" fillId="4" borderId="5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/>
    </xf>
    <xf numFmtId="0" fontId="25" fillId="0" borderId="5" xfId="0" applyFont="1" applyBorder="1" applyAlignment="1"/>
    <xf numFmtId="0" fontId="0" fillId="0" borderId="0" xfId="0" applyAlignment="1"/>
    <xf numFmtId="0" fontId="25" fillId="0" borderId="0" xfId="0" applyFont="1" applyAlignme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X72"/>
  <sheetViews>
    <sheetView tabSelected="1" zoomScale="130" workbookViewId="0">
      <pane xSplit="1" ySplit="4" topLeftCell="BQ37" activePane="bottomRight" state="frozen"/>
      <selection pane="topRight"/>
      <selection pane="bottomLeft"/>
      <selection pane="bottomRight" activeCell="BW1" sqref="BW1:BX1048576"/>
    </sheetView>
  </sheetViews>
  <sheetFormatPr defaultColWidth="10" defaultRowHeight="15" customHeight="1" x14ac:dyDescent="0.2"/>
  <cols>
    <col min="1" max="1" width="18.42578125" customWidth="1"/>
    <col min="2" max="2" width="11.28515625" customWidth="1"/>
    <col min="7" max="18" width="9.140625" customWidth="1"/>
    <col min="75" max="76" width="29" style="59" customWidth="1"/>
  </cols>
  <sheetData>
    <row r="2" spans="1:76" ht="15" customHeight="1" x14ac:dyDescent="0.35">
      <c r="C2" s="1" t="s">
        <v>43</v>
      </c>
      <c r="BW2" s="53"/>
      <c r="BX2" s="53"/>
    </row>
    <row r="3" spans="1:76" ht="15" customHeight="1" x14ac:dyDescent="0.35">
      <c r="C3" s="1" t="s">
        <v>46</v>
      </c>
      <c r="Y3" s="2"/>
      <c r="BW3" s="54" t="s">
        <v>47</v>
      </c>
      <c r="BX3" s="54" t="s">
        <v>48</v>
      </c>
    </row>
    <row r="4" spans="1:76" s="2" customFormat="1" ht="15" customHeight="1" x14ac:dyDescent="0.25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54"/>
      <c r="BX4" s="54"/>
    </row>
    <row r="5" spans="1:76" ht="15" customHeight="1" x14ac:dyDescent="0.25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4">
        <v>238.57142857142901</v>
      </c>
      <c r="AW5" s="25">
        <v>240.1</v>
      </c>
      <c r="AX5" s="26">
        <v>235</v>
      </c>
      <c r="AY5" s="27">
        <v>235.55555555555554</v>
      </c>
      <c r="AZ5" s="28">
        <v>229.61538461538461</v>
      </c>
      <c r="BA5" s="29">
        <v>228.46</v>
      </c>
      <c r="BB5" s="30">
        <v>228.75</v>
      </c>
      <c r="BC5" s="27">
        <v>243.33333333333334</v>
      </c>
      <c r="BD5" s="31">
        <v>230</v>
      </c>
      <c r="BE5" s="32">
        <v>239.230769230769</v>
      </c>
      <c r="BF5" s="10">
        <v>231.07142857142901</v>
      </c>
      <c r="BG5" s="33">
        <v>222.5</v>
      </c>
      <c r="BH5" s="34">
        <v>228.88888888888889</v>
      </c>
      <c r="BI5" s="35">
        <v>224.58333333333334</v>
      </c>
      <c r="BJ5" s="36">
        <v>219.64285714285714</v>
      </c>
      <c r="BK5" s="37">
        <v>220</v>
      </c>
      <c r="BL5" s="36">
        <v>212.30769230769232</v>
      </c>
      <c r="BM5" s="37">
        <v>214.58333333333334</v>
      </c>
      <c r="BN5" s="33">
        <v>240.71428571428601</v>
      </c>
      <c r="BO5" s="27">
        <v>229.583333333333</v>
      </c>
      <c r="BP5" s="38">
        <v>248.75</v>
      </c>
      <c r="BQ5" s="39">
        <v>230</v>
      </c>
      <c r="BR5" s="36">
        <v>220</v>
      </c>
      <c r="BS5" s="37">
        <v>214.28571428571428</v>
      </c>
      <c r="BT5" s="36">
        <v>233.33333333333334</v>
      </c>
      <c r="BU5" s="40">
        <v>236</v>
      </c>
      <c r="BV5" s="41">
        <v>225</v>
      </c>
      <c r="BW5" s="55">
        <f>(BV5-BJ5)/BJ5*100</f>
        <v>2.4390243902439042</v>
      </c>
      <c r="BX5" s="55">
        <f>(BV5-BU5)/BU5*100</f>
        <v>-4.6610169491525424</v>
      </c>
    </row>
    <row r="6" spans="1:76" ht="15" customHeight="1" x14ac:dyDescent="0.25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4">
        <v>229</v>
      </c>
      <c r="AW6" s="25">
        <v>231.05</v>
      </c>
      <c r="AX6" s="26">
        <v>230</v>
      </c>
      <c r="AY6" s="27">
        <v>239</v>
      </c>
      <c r="AZ6" s="28">
        <v>228.75</v>
      </c>
      <c r="BA6" s="29">
        <v>218.75</v>
      </c>
      <c r="BB6" s="30">
        <v>218.75</v>
      </c>
      <c r="BC6" s="27">
        <v>225</v>
      </c>
      <c r="BD6" s="31">
        <v>223</v>
      </c>
      <c r="BE6" s="32">
        <v>231.25</v>
      </c>
      <c r="BF6" s="10">
        <v>231</v>
      </c>
      <c r="BG6" s="33">
        <v>231.25</v>
      </c>
      <c r="BH6" s="34">
        <v>217</v>
      </c>
      <c r="BI6" s="35">
        <v>217</v>
      </c>
      <c r="BJ6" s="36">
        <v>225.79471519311397</v>
      </c>
      <c r="BK6" s="37">
        <v>229</v>
      </c>
      <c r="BL6" s="36">
        <v>235</v>
      </c>
      <c r="BM6" s="37">
        <v>227</v>
      </c>
      <c r="BN6" s="33">
        <v>234</v>
      </c>
      <c r="BO6" s="27">
        <v>232</v>
      </c>
      <c r="BP6" s="38">
        <v>237</v>
      </c>
      <c r="BQ6" s="39">
        <v>225</v>
      </c>
      <c r="BR6" s="36">
        <v>242</v>
      </c>
      <c r="BS6" s="37">
        <v>246</v>
      </c>
      <c r="BT6" s="36">
        <v>239</v>
      </c>
      <c r="BU6" s="40">
        <v>238.33333333333334</v>
      </c>
      <c r="BV6" s="41">
        <v>255</v>
      </c>
      <c r="BW6" s="55">
        <f t="shared" ref="BW6:BW42" si="0">(BV6-BJ6)/BJ6*100</f>
        <v>12.934441260907198</v>
      </c>
      <c r="BX6" s="55">
        <f t="shared" ref="BX6:BX42" si="1">(BV6-BU6)/BU6*100</f>
        <v>6.9930069930069898</v>
      </c>
    </row>
    <row r="7" spans="1:76" ht="15" customHeight="1" x14ac:dyDescent="0.25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42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42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4">
        <v>226.25</v>
      </c>
      <c r="AW7" s="25">
        <v>224.5</v>
      </c>
      <c r="AX7" s="26">
        <v>245.625</v>
      </c>
      <c r="AY7" s="27">
        <v>210</v>
      </c>
      <c r="AZ7" s="28">
        <v>220</v>
      </c>
      <c r="BA7" s="29">
        <v>235.62</v>
      </c>
      <c r="BB7" s="30">
        <v>225.16704460113101</v>
      </c>
      <c r="BC7" s="27">
        <v>206.66666666666666</v>
      </c>
      <c r="BD7" s="31">
        <v>219.2179773537803</v>
      </c>
      <c r="BE7" s="32">
        <v>233.333333333333</v>
      </c>
      <c r="BF7" s="10">
        <v>231.11111111111111</v>
      </c>
      <c r="BG7" s="33">
        <v>228.33333333333334</v>
      </c>
      <c r="BH7" s="34">
        <v>226.666666666667</v>
      </c>
      <c r="BI7" s="35">
        <v>225.28334602686496</v>
      </c>
      <c r="BJ7" s="36">
        <v>220.85714285714286</v>
      </c>
      <c r="BK7" s="37">
        <v>246</v>
      </c>
      <c r="BL7" s="36">
        <v>236.326135325379</v>
      </c>
      <c r="BM7" s="37">
        <v>246</v>
      </c>
      <c r="BN7" s="33">
        <v>243.310898991839</v>
      </c>
      <c r="BO7" s="27">
        <v>225</v>
      </c>
      <c r="BP7" s="38">
        <v>237.5</v>
      </c>
      <c r="BQ7" s="39">
        <v>262.5</v>
      </c>
      <c r="BR7" s="36">
        <v>268.33333333333297</v>
      </c>
      <c r="BS7" s="37">
        <v>263.33333333333331</v>
      </c>
      <c r="BT7" s="36">
        <v>241.264802817814</v>
      </c>
      <c r="BU7" s="40">
        <v>235</v>
      </c>
      <c r="BV7" s="41">
        <v>242.42857142857142</v>
      </c>
      <c r="BW7" s="55">
        <f t="shared" si="0"/>
        <v>9.7671410090556208</v>
      </c>
      <c r="BX7" s="55">
        <f t="shared" si="1"/>
        <v>3.1610942249240068</v>
      </c>
    </row>
    <row r="8" spans="1:76" ht="15" customHeight="1" x14ac:dyDescent="0.25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42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4">
        <v>223</v>
      </c>
      <c r="AW8" s="43">
        <v>226.2</v>
      </c>
      <c r="AX8" s="26">
        <v>230</v>
      </c>
      <c r="AY8" s="27">
        <v>222</v>
      </c>
      <c r="AZ8" s="28">
        <v>219.833333333333</v>
      </c>
      <c r="BA8" s="29">
        <v>233.33</v>
      </c>
      <c r="BB8" s="30">
        <v>232.5</v>
      </c>
      <c r="BC8" s="27">
        <v>230</v>
      </c>
      <c r="BD8" s="31">
        <v>218.18181818181819</v>
      </c>
      <c r="BE8" s="32">
        <v>217.72727272727272</v>
      </c>
      <c r="BF8" s="10">
        <v>228.75</v>
      </c>
      <c r="BG8" s="33">
        <v>223.18181818181819</v>
      </c>
      <c r="BH8" s="34">
        <v>236.666666666667</v>
      </c>
      <c r="BI8" s="35">
        <v>230.55555555555554</v>
      </c>
      <c r="BJ8" s="36">
        <v>226.25</v>
      </c>
      <c r="BK8" s="37">
        <v>235.38461538461539</v>
      </c>
      <c r="BL8" s="36">
        <v>232.727272727273</v>
      </c>
      <c r="BM8" s="37">
        <v>231.66666666666666</v>
      </c>
      <c r="BN8" s="33">
        <v>230.41666666666666</v>
      </c>
      <c r="BO8" s="27">
        <v>225</v>
      </c>
      <c r="BP8" s="38">
        <v>231.66666666666666</v>
      </c>
      <c r="BQ8" s="39">
        <v>238.63636363636363</v>
      </c>
      <c r="BR8" s="36">
        <v>236.5</v>
      </c>
      <c r="BS8" s="37">
        <v>242</v>
      </c>
      <c r="BT8" s="36">
        <v>244.44444444444446</v>
      </c>
      <c r="BU8" s="40">
        <v>246.66666666666666</v>
      </c>
      <c r="BV8" s="41">
        <v>251.66666666666666</v>
      </c>
      <c r="BW8" s="55">
        <f t="shared" si="0"/>
        <v>11.233885819521175</v>
      </c>
      <c r="BX8" s="55">
        <f t="shared" si="1"/>
        <v>2.0270270270270272</v>
      </c>
    </row>
    <row r="9" spans="1:76" ht="15" customHeight="1" x14ac:dyDescent="0.25">
      <c r="A9" s="5" t="s">
        <v>5</v>
      </c>
      <c r="B9" s="6" t="s">
        <v>1</v>
      </c>
      <c r="C9" s="42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4">
        <v>231.42857142857142</v>
      </c>
      <c r="AW9" s="43">
        <v>238.15</v>
      </c>
      <c r="AX9" s="26">
        <v>230</v>
      </c>
      <c r="AY9" s="27">
        <v>220.45454545454547</v>
      </c>
      <c r="AZ9" s="28">
        <v>230.07692307692307</v>
      </c>
      <c r="BA9" s="29">
        <v>227.72</v>
      </c>
      <c r="BB9" s="30">
        <v>225</v>
      </c>
      <c r="BC9" s="27">
        <v>228.46153846153845</v>
      </c>
      <c r="BD9" s="31">
        <v>221.66666666666666</v>
      </c>
      <c r="BE9" s="32">
        <v>237</v>
      </c>
      <c r="BF9" s="10">
        <v>225</v>
      </c>
      <c r="BG9" s="33">
        <v>223.23529411764707</v>
      </c>
      <c r="BH9" s="34">
        <v>223.33333333333334</v>
      </c>
      <c r="BI9" s="35">
        <v>221.42857142857142</v>
      </c>
      <c r="BJ9" s="36">
        <v>214.61538461538461</v>
      </c>
      <c r="BK9" s="37">
        <v>220.9375</v>
      </c>
      <c r="BL9" s="36">
        <v>211.25</v>
      </c>
      <c r="BM9" s="37">
        <v>213.73647048983199</v>
      </c>
      <c r="BN9" s="33">
        <v>206.36363636363637</v>
      </c>
      <c r="BO9" s="27">
        <v>193.33333333333334</v>
      </c>
      <c r="BP9" s="38">
        <v>211.07142857142858</v>
      </c>
      <c r="BQ9" s="39">
        <v>203.75</v>
      </c>
      <c r="BR9" s="36">
        <v>195.83333333333334</v>
      </c>
      <c r="BS9" s="37">
        <v>212.14285714285714</v>
      </c>
      <c r="BT9" s="36">
        <v>233.46153846153845</v>
      </c>
      <c r="BU9" s="40">
        <v>211.92307692307693</v>
      </c>
      <c r="BV9" s="41">
        <v>228.46153846153845</v>
      </c>
      <c r="BW9" s="55">
        <f t="shared" si="0"/>
        <v>6.4516129032258034</v>
      </c>
      <c r="BX9" s="55">
        <f t="shared" si="1"/>
        <v>7.8039927404718599</v>
      </c>
    </row>
    <row r="10" spans="1:76" ht="15" customHeight="1" x14ac:dyDescent="0.25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4">
        <v>229.28571428571399</v>
      </c>
      <c r="AW10" s="43">
        <v>233.1</v>
      </c>
      <c r="AX10" s="26">
        <v>218</v>
      </c>
      <c r="AY10" s="27">
        <v>220</v>
      </c>
      <c r="AZ10" s="28">
        <v>228.75</v>
      </c>
      <c r="BA10" s="29">
        <v>231.25</v>
      </c>
      <c r="BB10" s="30">
        <v>215.71428571428572</v>
      </c>
      <c r="BC10" s="27">
        <v>195</v>
      </c>
      <c r="BD10" s="31">
        <v>219.5411779394845</v>
      </c>
      <c r="BE10" s="32">
        <v>217.05882352941177</v>
      </c>
      <c r="BF10" s="10">
        <v>216.21428571428572</v>
      </c>
      <c r="BG10" s="33">
        <v>222</v>
      </c>
      <c r="BH10" s="34">
        <v>232</v>
      </c>
      <c r="BI10" s="35">
        <v>224.375</v>
      </c>
      <c r="BJ10" s="36">
        <v>231.42857142857142</v>
      </c>
      <c r="BK10" s="37">
        <v>228.88888888888889</v>
      </c>
      <c r="BL10" s="36">
        <v>240</v>
      </c>
      <c r="BM10" s="37">
        <v>231.25</v>
      </c>
      <c r="BN10" s="33">
        <v>223.33333333333334</v>
      </c>
      <c r="BO10" s="27">
        <v>242</v>
      </c>
      <c r="BP10" s="38">
        <v>231.42857142857142</v>
      </c>
      <c r="BQ10" s="39">
        <v>227.55555555555554</v>
      </c>
      <c r="BR10" s="36">
        <v>232</v>
      </c>
      <c r="BS10" s="37">
        <v>237</v>
      </c>
      <c r="BT10" s="36">
        <v>257.5</v>
      </c>
      <c r="BU10" s="40">
        <v>244.75</v>
      </c>
      <c r="BV10" s="41">
        <v>258</v>
      </c>
      <c r="BW10" s="55">
        <f t="shared" si="0"/>
        <v>11.481481481481486</v>
      </c>
      <c r="BX10" s="55">
        <f t="shared" si="1"/>
        <v>5.4136874361593463</v>
      </c>
    </row>
    <row r="11" spans="1:76" ht="15" customHeight="1" x14ac:dyDescent="0.25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42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4">
        <v>220.166666666667</v>
      </c>
      <c r="AW11" s="43">
        <v>225.05</v>
      </c>
      <c r="AX11" s="26">
        <v>222.72727272727272</v>
      </c>
      <c r="AY11" s="27">
        <v>204.16666666666666</v>
      </c>
      <c r="AZ11" s="28">
        <v>195</v>
      </c>
      <c r="BA11" s="29">
        <v>209.64</v>
      </c>
      <c r="BB11" s="30">
        <v>208.33333333333334</v>
      </c>
      <c r="BC11" s="27">
        <v>214.61538461538461</v>
      </c>
      <c r="BD11" s="31">
        <v>210</v>
      </c>
      <c r="BE11" s="32">
        <v>209.16666666666666</v>
      </c>
      <c r="BF11" s="10">
        <v>220.45454545454547</v>
      </c>
      <c r="BG11" s="33">
        <v>217.27272727272728</v>
      </c>
      <c r="BH11" s="34">
        <v>208.63636363636363</v>
      </c>
      <c r="BI11" s="35">
        <v>186.92307692307693</v>
      </c>
      <c r="BJ11" s="36">
        <v>208.68022610291601</v>
      </c>
      <c r="BK11" s="37">
        <v>210.69230769230768</v>
      </c>
      <c r="BL11" s="36">
        <v>219.36363636363637</v>
      </c>
      <c r="BM11" s="37">
        <v>218.94115783933299</v>
      </c>
      <c r="BN11" s="33">
        <v>211.538461538462</v>
      </c>
      <c r="BO11" s="27">
        <v>219.36363636363637</v>
      </c>
      <c r="BP11" s="38">
        <v>207.77777777777777</v>
      </c>
      <c r="BQ11" s="39">
        <v>210.83333333333334</v>
      </c>
      <c r="BR11" s="36">
        <v>212.27272727272728</v>
      </c>
      <c r="BS11" s="37">
        <v>210.90909090909091</v>
      </c>
      <c r="BT11" s="36">
        <v>239.16666666666666</v>
      </c>
      <c r="BU11" s="40">
        <v>245.66666666666666</v>
      </c>
      <c r="BV11" s="41">
        <v>228.07692307692307</v>
      </c>
      <c r="BW11" s="55">
        <f t="shared" si="0"/>
        <v>9.2949376834780111</v>
      </c>
      <c r="BX11" s="55">
        <f t="shared" si="1"/>
        <v>-7.1600041749295489</v>
      </c>
    </row>
    <row r="12" spans="1:76" ht="15" customHeight="1" x14ac:dyDescent="0.25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44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4">
        <v>225</v>
      </c>
      <c r="AW12" s="43">
        <v>228.21</v>
      </c>
      <c r="AX12" s="26">
        <v>203.33333333333334</v>
      </c>
      <c r="AY12" s="27">
        <v>224</v>
      </c>
      <c r="AZ12" s="28">
        <v>231.25</v>
      </c>
      <c r="BA12" s="29">
        <v>231.25</v>
      </c>
      <c r="BB12" s="30">
        <v>241.75</v>
      </c>
      <c r="BC12" s="27">
        <v>265</v>
      </c>
      <c r="BD12" s="31">
        <v>258.75</v>
      </c>
      <c r="BE12" s="32">
        <v>266.25</v>
      </c>
      <c r="BF12" s="10">
        <v>251.666666666667</v>
      </c>
      <c r="BG12" s="33">
        <v>246.124898692101</v>
      </c>
      <c r="BH12" s="34">
        <v>241.66666666666666</v>
      </c>
      <c r="BI12" s="35">
        <v>232.5</v>
      </c>
      <c r="BJ12" s="36">
        <v>213.57142857142858</v>
      </c>
      <c r="BK12" s="37">
        <v>223</v>
      </c>
      <c r="BL12" s="36">
        <v>233</v>
      </c>
      <c r="BM12" s="37">
        <v>232</v>
      </c>
      <c r="BN12" s="33">
        <v>229</v>
      </c>
      <c r="BO12" s="27">
        <v>240.50845627292284</v>
      </c>
      <c r="BP12" s="38">
        <v>263.33333333333331</v>
      </c>
      <c r="BQ12" s="39">
        <v>246.66666666666666</v>
      </c>
      <c r="BR12" s="36">
        <v>247.5</v>
      </c>
      <c r="BS12" s="37">
        <v>232.87399999999997</v>
      </c>
      <c r="BT12" s="36">
        <v>264.90999999999997</v>
      </c>
      <c r="BU12" s="40">
        <v>264.75</v>
      </c>
      <c r="BV12" s="41">
        <v>256.16666666666669</v>
      </c>
      <c r="BW12" s="55">
        <f t="shared" si="0"/>
        <v>19.944258639910817</v>
      </c>
      <c r="BX12" s="55">
        <f t="shared" si="1"/>
        <v>-3.2420522505508269</v>
      </c>
    </row>
    <row r="13" spans="1:76" ht="15" customHeight="1" x14ac:dyDescent="0.25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4">
        <v>246.666666666667</v>
      </c>
      <c r="AW13" s="43">
        <v>249.5</v>
      </c>
      <c r="AX13" s="26">
        <v>266.66666666666669</v>
      </c>
      <c r="AY13" s="27">
        <v>266.66666666666669</v>
      </c>
      <c r="AZ13" s="28">
        <v>258.88888888888903</v>
      </c>
      <c r="BA13" s="29">
        <v>271</v>
      </c>
      <c r="BB13" s="30">
        <v>271</v>
      </c>
      <c r="BC13" s="27">
        <v>257.91666666666703</v>
      </c>
      <c r="BD13" s="31">
        <v>255.42857142857142</v>
      </c>
      <c r="BE13" s="32">
        <v>257.36363636363598</v>
      </c>
      <c r="BF13" s="10">
        <v>245</v>
      </c>
      <c r="BG13" s="33">
        <v>255.625</v>
      </c>
      <c r="BH13" s="34">
        <v>240</v>
      </c>
      <c r="BI13" s="35">
        <v>240</v>
      </c>
      <c r="BJ13" s="36">
        <v>222</v>
      </c>
      <c r="BK13" s="37">
        <v>253.0201671274589</v>
      </c>
      <c r="BL13" s="36">
        <v>263.39999999999998</v>
      </c>
      <c r="BM13" s="37">
        <v>257.91666666666703</v>
      </c>
      <c r="BN13" s="33">
        <v>256.875</v>
      </c>
      <c r="BO13" s="27">
        <v>255.42857142857142</v>
      </c>
      <c r="BP13" s="38">
        <v>248.5</v>
      </c>
      <c r="BQ13" s="39">
        <v>248.5</v>
      </c>
      <c r="BR13" s="36">
        <v>255.42857142857142</v>
      </c>
      <c r="BS13" s="37">
        <v>248.5</v>
      </c>
      <c r="BT13" s="36">
        <v>275.3</v>
      </c>
      <c r="BU13" s="40">
        <v>255.42857142857142</v>
      </c>
      <c r="BV13" s="41">
        <v>248.5</v>
      </c>
      <c r="BW13" s="55">
        <f t="shared" si="0"/>
        <v>11.936936936936938</v>
      </c>
      <c r="BX13" s="55">
        <f t="shared" si="1"/>
        <v>-2.7125279642058122</v>
      </c>
    </row>
    <row r="14" spans="1:76" ht="15" customHeight="1" x14ac:dyDescent="0.25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42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4">
        <v>232.833333333333</v>
      </c>
      <c r="AW14" s="43">
        <v>234.11</v>
      </c>
      <c r="AX14" s="26">
        <v>245.27777777777777</v>
      </c>
      <c r="AY14" s="27">
        <v>236.47194444444443</v>
      </c>
      <c r="AZ14" s="28">
        <v>229.42857142857099</v>
      </c>
      <c r="BA14" s="29">
        <v>241.42</v>
      </c>
      <c r="BB14" s="30">
        <v>240.38461538461539</v>
      </c>
      <c r="BC14" s="27">
        <v>241.42857142857142</v>
      </c>
      <c r="BD14" s="31">
        <v>231.07142857142858</v>
      </c>
      <c r="BE14" s="32">
        <v>235</v>
      </c>
      <c r="BF14" s="10">
        <v>231.53846153846155</v>
      </c>
      <c r="BG14" s="33">
        <v>234.375</v>
      </c>
      <c r="BH14" s="34">
        <v>234.41176470588235</v>
      </c>
      <c r="BI14" s="35">
        <v>236.19742096677862</v>
      </c>
      <c r="BJ14" s="36">
        <v>227.64705882352942</v>
      </c>
      <c r="BK14" s="37">
        <v>229.16666666666666</v>
      </c>
      <c r="BL14" s="36">
        <v>239.11764705882354</v>
      </c>
      <c r="BM14" s="37">
        <v>228.333333333333</v>
      </c>
      <c r="BN14" s="33">
        <v>219.23076923076923</v>
      </c>
      <c r="BO14" s="27">
        <v>230.35714285714286</v>
      </c>
      <c r="BP14" s="38">
        <v>226.1875</v>
      </c>
      <c r="BQ14" s="39">
        <v>225.71428571428572</v>
      </c>
      <c r="BR14" s="36">
        <v>210</v>
      </c>
      <c r="BS14" s="37">
        <v>230.29411764705881</v>
      </c>
      <c r="BT14" s="36">
        <v>244.28571428571428</v>
      </c>
      <c r="BU14" s="40">
        <v>239.16666666666666</v>
      </c>
      <c r="BV14" s="41">
        <v>237.91666666666666</v>
      </c>
      <c r="BW14" s="55">
        <f t="shared" si="0"/>
        <v>4.5111972437553751</v>
      </c>
      <c r="BX14" s="55">
        <f t="shared" si="1"/>
        <v>-0.52264808362369342</v>
      </c>
    </row>
    <row r="15" spans="1:76" ht="15" customHeight="1" x14ac:dyDescent="0.25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42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4">
        <v>223.07692307692307</v>
      </c>
      <c r="AW15" s="43">
        <v>222.21</v>
      </c>
      <c r="AX15" s="26">
        <v>223.63636363636363</v>
      </c>
      <c r="AY15" s="27">
        <v>223.07692307692307</v>
      </c>
      <c r="AZ15" s="28">
        <v>214.61538461538461</v>
      </c>
      <c r="BA15" s="29">
        <v>217</v>
      </c>
      <c r="BB15" s="30">
        <v>216.92307692307693</v>
      </c>
      <c r="BC15" s="27">
        <v>217.27272727272728</v>
      </c>
      <c r="BD15" s="31">
        <v>214.23076923076923</v>
      </c>
      <c r="BE15" s="32">
        <v>215.38461538461539</v>
      </c>
      <c r="BF15" s="10">
        <v>210.90909090909091</v>
      </c>
      <c r="BG15" s="33">
        <v>213.46153846153845</v>
      </c>
      <c r="BH15" s="34">
        <v>217.5</v>
      </c>
      <c r="BI15" s="35">
        <v>215.53846153846155</v>
      </c>
      <c r="BJ15" s="36">
        <v>216.60094335781915</v>
      </c>
      <c r="BK15" s="37">
        <v>216.0247463738198</v>
      </c>
      <c r="BL15" s="36">
        <v>206</v>
      </c>
      <c r="BM15" s="37">
        <v>211.33333333333334</v>
      </c>
      <c r="BN15" s="33">
        <v>201.727272727273</v>
      </c>
      <c r="BO15" s="27">
        <v>215.48076923076923</v>
      </c>
      <c r="BP15" s="38">
        <v>212.80033577042352</v>
      </c>
      <c r="BQ15" s="39">
        <v>214.46153846153845</v>
      </c>
      <c r="BR15" s="36">
        <v>214.18181818181819</v>
      </c>
      <c r="BS15" s="37">
        <v>218.07142857142858</v>
      </c>
      <c r="BT15" s="36">
        <v>229.41666666666666</v>
      </c>
      <c r="BU15" s="40">
        <v>231.92307692307693</v>
      </c>
      <c r="BV15" s="41">
        <v>215.5197225150655</v>
      </c>
      <c r="BW15" s="55">
        <f t="shared" si="0"/>
        <v>-0.49917642369982806</v>
      </c>
      <c r="BX15" s="55">
        <f t="shared" si="1"/>
        <v>-7.0727564611657936</v>
      </c>
    </row>
    <row r="16" spans="1:76" ht="15" customHeight="1" x14ac:dyDescent="0.25">
      <c r="A16" s="5" t="s">
        <v>12</v>
      </c>
      <c r="B16" s="6" t="s">
        <v>1</v>
      </c>
      <c r="C16" s="42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4">
        <v>237.857142857143</v>
      </c>
      <c r="AW16" s="43">
        <v>237.9</v>
      </c>
      <c r="AX16" s="26">
        <v>235</v>
      </c>
      <c r="AY16" s="27">
        <v>207.5</v>
      </c>
      <c r="AZ16" s="28">
        <v>212.142857142857</v>
      </c>
      <c r="BA16" s="29">
        <v>230.33</v>
      </c>
      <c r="BB16" s="30">
        <v>224.24592375589341</v>
      </c>
      <c r="BC16" s="27">
        <v>231.42857142857142</v>
      </c>
      <c r="BD16" s="31">
        <v>234.16666666666666</v>
      </c>
      <c r="BE16" s="32">
        <v>230.71428571428572</v>
      </c>
      <c r="BF16" s="10">
        <v>236.66666666666666</v>
      </c>
      <c r="BG16" s="33">
        <v>228.75</v>
      </c>
      <c r="BH16" s="34">
        <v>230.83333333333334</v>
      </c>
      <c r="BI16" s="35">
        <v>232.5</v>
      </c>
      <c r="BJ16" s="36">
        <v>215</v>
      </c>
      <c r="BK16" s="37">
        <v>226.00411895770296</v>
      </c>
      <c r="BL16" s="36">
        <v>217.5</v>
      </c>
      <c r="BM16" s="37">
        <v>215.833333333333</v>
      </c>
      <c r="BN16" s="33">
        <v>211.25</v>
      </c>
      <c r="BO16" s="27">
        <v>216.2</v>
      </c>
      <c r="BP16" s="38">
        <v>219.16666666666666</v>
      </c>
      <c r="BQ16" s="39">
        <v>204.44444444444446</v>
      </c>
      <c r="BR16" s="36">
        <v>218.33333333333334</v>
      </c>
      <c r="BS16" s="37">
        <v>222.85714285714286</v>
      </c>
      <c r="BT16" s="36">
        <v>242.5</v>
      </c>
      <c r="BU16" s="40">
        <v>252.5</v>
      </c>
      <c r="BV16" s="41">
        <v>241</v>
      </c>
      <c r="BW16" s="55">
        <f t="shared" si="0"/>
        <v>12.093023255813954</v>
      </c>
      <c r="BX16" s="55">
        <f t="shared" si="1"/>
        <v>-4.5544554455445541</v>
      </c>
    </row>
    <row r="17" spans="1:76" ht="15" customHeight="1" x14ac:dyDescent="0.25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42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4">
        <v>229</v>
      </c>
      <c r="AW17" s="43">
        <v>230.1</v>
      </c>
      <c r="AX17" s="26">
        <v>226.91666666666666</v>
      </c>
      <c r="AY17" s="27">
        <v>229</v>
      </c>
      <c r="AZ17" s="28">
        <v>225</v>
      </c>
      <c r="BA17" s="29">
        <v>223.1</v>
      </c>
      <c r="BB17" s="30">
        <v>224</v>
      </c>
      <c r="BC17" s="27">
        <v>216.92307692307693</v>
      </c>
      <c r="BD17" s="31">
        <v>233.23076923076923</v>
      </c>
      <c r="BE17" s="32">
        <v>237.30769230769201</v>
      </c>
      <c r="BF17" s="10">
        <v>234.90909090909099</v>
      </c>
      <c r="BG17" s="33">
        <v>223.54545454545453</v>
      </c>
      <c r="BH17" s="34">
        <v>221.58333333333334</v>
      </c>
      <c r="BI17" s="35">
        <v>208.22222222222223</v>
      </c>
      <c r="BJ17" s="36">
        <v>209.53846153846155</v>
      </c>
      <c r="BK17" s="37">
        <v>202.83333333333334</v>
      </c>
      <c r="BL17" s="36">
        <v>221.43972657716648</v>
      </c>
      <c r="BM17" s="37">
        <v>221.43972657716648</v>
      </c>
      <c r="BN17" s="33">
        <v>211.666666666667</v>
      </c>
      <c r="BO17" s="27">
        <v>199.53846153846155</v>
      </c>
      <c r="BP17" s="38">
        <v>207</v>
      </c>
      <c r="BQ17" s="39">
        <v>202.4</v>
      </c>
      <c r="BR17" s="36">
        <v>211.7</v>
      </c>
      <c r="BS17" s="37">
        <v>218.16666666666666</v>
      </c>
      <c r="BT17" s="36">
        <v>231.77777777777777</v>
      </c>
      <c r="BU17" s="40">
        <v>249.8</v>
      </c>
      <c r="BV17" s="41">
        <v>250.42857142857142</v>
      </c>
      <c r="BW17" s="55">
        <f t="shared" si="0"/>
        <v>19.514369624501775</v>
      </c>
      <c r="BX17" s="55">
        <f t="shared" si="1"/>
        <v>0.25162987532882503</v>
      </c>
    </row>
    <row r="18" spans="1:76" ht="15" customHeight="1" x14ac:dyDescent="0.25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4">
        <v>203.94736842105263</v>
      </c>
      <c r="AW18" s="43">
        <v>204.4</v>
      </c>
      <c r="AX18" s="26">
        <v>206.65</v>
      </c>
      <c r="AY18" s="27">
        <v>206.1764705882353</v>
      </c>
      <c r="AZ18" s="28">
        <v>204.70588235294119</v>
      </c>
      <c r="BA18" s="29">
        <v>206</v>
      </c>
      <c r="BB18" s="30">
        <v>200.33333333333334</v>
      </c>
      <c r="BC18" s="27">
        <v>211.25</v>
      </c>
      <c r="BD18" s="31">
        <v>218.125</v>
      </c>
      <c r="BE18" s="32">
        <v>215</v>
      </c>
      <c r="BF18" s="10">
        <v>219.9047619047619</v>
      </c>
      <c r="BG18" s="33">
        <v>219.1</v>
      </c>
      <c r="BH18" s="34">
        <v>220.90909090909091</v>
      </c>
      <c r="BI18" s="35">
        <v>224.16666666666666</v>
      </c>
      <c r="BJ18" s="36">
        <v>202.85714285714286</v>
      </c>
      <c r="BK18" s="37">
        <v>212.23411846584801</v>
      </c>
      <c r="BL18" s="36">
        <v>205.2</v>
      </c>
      <c r="BM18" s="37">
        <v>212.15662892560647</v>
      </c>
      <c r="BN18" s="33">
        <v>209.11764705882399</v>
      </c>
      <c r="BO18" s="27">
        <v>202.5</v>
      </c>
      <c r="BP18" s="38">
        <v>204.58333333333334</v>
      </c>
      <c r="BQ18" s="39">
        <v>203.25</v>
      </c>
      <c r="BR18" s="36">
        <v>202.78571428571428</v>
      </c>
      <c r="BS18" s="37">
        <v>207.85714285714286</v>
      </c>
      <c r="BT18" s="36">
        <v>215.35714285714286</v>
      </c>
      <c r="BU18" s="40">
        <v>226.23529411764699</v>
      </c>
      <c r="BV18" s="41">
        <v>250.13333333333333</v>
      </c>
      <c r="BW18" s="55">
        <f t="shared" si="0"/>
        <v>23.305164319248821</v>
      </c>
      <c r="BX18" s="55">
        <f t="shared" si="1"/>
        <v>10.563355867568069</v>
      </c>
    </row>
    <row r="19" spans="1:76" ht="15" customHeight="1" x14ac:dyDescent="0.25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4">
        <v>230.52631578947401</v>
      </c>
      <c r="AW19" s="43">
        <v>231.21</v>
      </c>
      <c r="AX19" s="26">
        <v>229.31818181818181</v>
      </c>
      <c r="AY19" s="27">
        <v>236.34782608695653</v>
      </c>
      <c r="AZ19" s="28">
        <v>228.5151515151515</v>
      </c>
      <c r="BA19" s="29">
        <v>239.09</v>
      </c>
      <c r="BB19" s="30">
        <v>226</v>
      </c>
      <c r="BC19" s="27">
        <v>236.33333333333334</v>
      </c>
      <c r="BD19" s="31">
        <v>231</v>
      </c>
      <c r="BE19" s="32">
        <v>229.73684210526315</v>
      </c>
      <c r="BF19" s="10">
        <v>224.61538461538461</v>
      </c>
      <c r="BG19" s="33">
        <v>229.6875</v>
      </c>
      <c r="BH19" s="34">
        <v>227.91666666666666</v>
      </c>
      <c r="BI19" s="35">
        <v>211.05263157894737</v>
      </c>
      <c r="BJ19" s="36">
        <v>216.31578947368422</v>
      </c>
      <c r="BK19" s="37">
        <v>215.33333333333334</v>
      </c>
      <c r="BL19" s="36">
        <v>211.111111111111</v>
      </c>
      <c r="BM19" s="37">
        <v>200.5</v>
      </c>
      <c r="BN19" s="33">
        <v>197</v>
      </c>
      <c r="BO19" s="27">
        <v>212.14285714285714</v>
      </c>
      <c r="BP19" s="38">
        <v>218.5</v>
      </c>
      <c r="BQ19" s="39">
        <v>203.57142857142858</v>
      </c>
      <c r="BR19" s="36">
        <v>198.23529411764707</v>
      </c>
      <c r="BS19" s="37">
        <v>217.5</v>
      </c>
      <c r="BT19" s="36">
        <v>221.92307692307693</v>
      </c>
      <c r="BU19" s="40">
        <v>238.92857142857142</v>
      </c>
      <c r="BV19" s="41">
        <v>244.11764705882354</v>
      </c>
      <c r="BW19" s="55">
        <f t="shared" si="0"/>
        <v>12.85244024617146</v>
      </c>
      <c r="BX19" s="55">
        <f t="shared" si="1"/>
        <v>2.1718104282071651</v>
      </c>
    </row>
    <row r="20" spans="1:76" ht="15" customHeight="1" x14ac:dyDescent="0.25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42">
        <v>155.18757577119365</v>
      </c>
      <c r="K20" s="7">
        <v>120</v>
      </c>
      <c r="L20" s="42">
        <v>142.7835428898596</v>
      </c>
      <c r="M20" s="42">
        <v>146.26818933550797</v>
      </c>
      <c r="N20" s="42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45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9">
        <v>217.06869151040522</v>
      </c>
      <c r="AS20" s="8">
        <v>222.5</v>
      </c>
      <c r="AT20" s="22">
        <v>225</v>
      </c>
      <c r="AU20" s="23">
        <v>225</v>
      </c>
      <c r="AV20" s="24">
        <v>236.666666666667</v>
      </c>
      <c r="AW20" s="43">
        <v>235.54</v>
      </c>
      <c r="AX20" s="26">
        <v>230.55166666666673</v>
      </c>
      <c r="AY20" s="27">
        <v>230.55166666666673</v>
      </c>
      <c r="AZ20" s="28">
        <v>226.666666666667</v>
      </c>
      <c r="BA20" s="29">
        <v>220</v>
      </c>
      <c r="BB20" s="30">
        <v>220</v>
      </c>
      <c r="BC20" s="27">
        <v>220</v>
      </c>
      <c r="BD20" s="31">
        <v>209</v>
      </c>
      <c r="BE20" s="32">
        <v>217.5</v>
      </c>
      <c r="BF20" s="10">
        <v>221.66666666666666</v>
      </c>
      <c r="BG20" s="29">
        <v>224.29703765477819</v>
      </c>
      <c r="BH20" s="34">
        <v>220</v>
      </c>
      <c r="BI20" s="35">
        <v>220</v>
      </c>
      <c r="BJ20" s="36">
        <v>221.61403228685802</v>
      </c>
      <c r="BK20" s="37">
        <v>226.25</v>
      </c>
      <c r="BL20" s="36">
        <v>224.666666666667</v>
      </c>
      <c r="BM20" s="37">
        <v>215</v>
      </c>
      <c r="BN20" s="33">
        <v>235</v>
      </c>
      <c r="BO20" s="29">
        <v>221.166338035704</v>
      </c>
      <c r="BP20" s="38">
        <v>200</v>
      </c>
      <c r="BQ20" s="39">
        <v>197.5</v>
      </c>
      <c r="BR20" s="36">
        <v>225</v>
      </c>
      <c r="BS20" s="37">
        <v>235</v>
      </c>
      <c r="BT20" s="36">
        <v>231.25</v>
      </c>
      <c r="BU20" s="40">
        <v>227.5</v>
      </c>
      <c r="BV20" s="41">
        <v>227.5</v>
      </c>
      <c r="BW20" s="55">
        <f t="shared" si="0"/>
        <v>2.6559544323092146</v>
      </c>
      <c r="BX20" s="55">
        <f t="shared" si="1"/>
        <v>0</v>
      </c>
    </row>
    <row r="21" spans="1:76" ht="15" customHeight="1" x14ac:dyDescent="0.25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4">
        <v>240.5</v>
      </c>
      <c r="AW21" s="43">
        <v>240.9</v>
      </c>
      <c r="AX21" s="26">
        <v>240.90909090909091</v>
      </c>
      <c r="AY21" s="27">
        <v>237</v>
      </c>
      <c r="AZ21" s="28">
        <v>239.66666666666666</v>
      </c>
      <c r="BA21" s="29">
        <v>243.04</v>
      </c>
      <c r="BB21" s="30">
        <v>235.21739130434781</v>
      </c>
      <c r="BC21" s="27">
        <v>241.2962962962963</v>
      </c>
      <c r="BD21" s="31">
        <v>234.04761904761904</v>
      </c>
      <c r="BE21" s="32">
        <v>228.91304347826087</v>
      </c>
      <c r="BF21" s="10">
        <v>230.5</v>
      </c>
      <c r="BG21" s="33">
        <v>228.47826086956522</v>
      </c>
      <c r="BH21" s="34">
        <v>229.54545454545453</v>
      </c>
      <c r="BI21" s="35">
        <v>222.25</v>
      </c>
      <c r="BJ21" s="36">
        <v>222.72727272727272</v>
      </c>
      <c r="BK21" s="37">
        <v>211.25</v>
      </c>
      <c r="BL21" s="36">
        <v>209.77272727272728</v>
      </c>
      <c r="BM21" s="37">
        <v>207.39130434782609</v>
      </c>
      <c r="BN21" s="33">
        <v>217.60869565217391</v>
      </c>
      <c r="BO21" s="27">
        <v>207.89473684210526</v>
      </c>
      <c r="BP21" s="38">
        <v>219.33333333333334</v>
      </c>
      <c r="BQ21" s="39">
        <v>205</v>
      </c>
      <c r="BR21" s="36">
        <v>212.75</v>
      </c>
      <c r="BS21" s="37">
        <v>216.13636363636363</v>
      </c>
      <c r="BT21" s="36">
        <v>245</v>
      </c>
      <c r="BU21" s="40">
        <v>246.47058823529412</v>
      </c>
      <c r="BV21" s="41">
        <v>245</v>
      </c>
      <c r="BW21" s="55">
        <f t="shared" si="0"/>
        <v>10.000000000000004</v>
      </c>
      <c r="BX21" s="55">
        <f t="shared" si="1"/>
        <v>-0.59665871121718306</v>
      </c>
    </row>
    <row r="22" spans="1:76" ht="15" customHeight="1" x14ac:dyDescent="0.25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4">
        <v>225.833333333333</v>
      </c>
      <c r="AW22" s="43">
        <v>228.5</v>
      </c>
      <c r="AX22" s="26">
        <v>227.5</v>
      </c>
      <c r="AY22" s="27">
        <v>227.5</v>
      </c>
      <c r="AZ22" s="28">
        <v>227.5</v>
      </c>
      <c r="BA22" s="29">
        <v>227.5</v>
      </c>
      <c r="BB22" s="30">
        <v>233.75</v>
      </c>
      <c r="BC22" s="27">
        <v>227.5</v>
      </c>
      <c r="BD22" s="31">
        <v>212.30769230769232</v>
      </c>
      <c r="BE22" s="32">
        <v>216.66666666666666</v>
      </c>
      <c r="BF22" s="10">
        <v>219</v>
      </c>
      <c r="BG22" s="33">
        <v>221.11111111111111</v>
      </c>
      <c r="BH22" s="34">
        <v>219.58333333333334</v>
      </c>
      <c r="BI22" s="35">
        <v>219.58333333333334</v>
      </c>
      <c r="BJ22" s="36">
        <v>205.5</v>
      </c>
      <c r="BK22" s="37">
        <v>223.33333333333334</v>
      </c>
      <c r="BL22" s="36">
        <v>220.45454545454547</v>
      </c>
      <c r="BM22" s="37">
        <v>216.111111111111</v>
      </c>
      <c r="BN22" s="33">
        <v>206.11111111111111</v>
      </c>
      <c r="BO22" s="27">
        <v>217.18073547441932</v>
      </c>
      <c r="BP22" s="38">
        <v>216.34222455496771</v>
      </c>
      <c r="BQ22" s="39">
        <v>220</v>
      </c>
      <c r="BR22" s="36">
        <v>225</v>
      </c>
      <c r="BS22" s="37">
        <v>220</v>
      </c>
      <c r="BT22" s="36">
        <v>226.66666666666666</v>
      </c>
      <c r="BU22" s="40">
        <v>217.93151412188348</v>
      </c>
      <c r="BV22" s="41">
        <v>227.14285714285714</v>
      </c>
      <c r="BW22" s="55">
        <f t="shared" si="0"/>
        <v>10.531803962460895</v>
      </c>
      <c r="BX22" s="55">
        <f t="shared" si="1"/>
        <v>4.2267145520872171</v>
      </c>
    </row>
    <row r="23" spans="1:76" ht="15" customHeight="1" x14ac:dyDescent="0.25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4">
        <v>231.78571428571428</v>
      </c>
      <c r="AW23" s="43">
        <v>232.22</v>
      </c>
      <c r="AX23" s="26">
        <v>232.5</v>
      </c>
      <c r="AY23" s="27">
        <v>232.5</v>
      </c>
      <c r="AZ23" s="28">
        <v>232.5</v>
      </c>
      <c r="BA23" s="29">
        <v>232.5</v>
      </c>
      <c r="BB23" s="30">
        <v>212.58333333333334</v>
      </c>
      <c r="BC23" s="27">
        <v>232.5</v>
      </c>
      <c r="BD23" s="31">
        <v>226.83363575081248</v>
      </c>
      <c r="BE23" s="32">
        <v>239.23076923076923</v>
      </c>
      <c r="BF23" s="10">
        <v>237.142857142857</v>
      </c>
      <c r="BG23" s="33">
        <v>239.54545454545453</v>
      </c>
      <c r="BH23" s="34">
        <v>232</v>
      </c>
      <c r="BI23" s="35">
        <v>232</v>
      </c>
      <c r="BJ23" s="36">
        <v>231.71911979207826</v>
      </c>
      <c r="BK23" s="37">
        <v>231.65416494812237</v>
      </c>
      <c r="BL23" s="36">
        <v>229.375</v>
      </c>
      <c r="BM23" s="37">
        <v>220.3</v>
      </c>
      <c r="BN23" s="33">
        <v>220.3</v>
      </c>
      <c r="BO23" s="27">
        <v>208.63636363636363</v>
      </c>
      <c r="BP23" s="38">
        <v>226.44444444444446</v>
      </c>
      <c r="BQ23" s="39">
        <v>226.625</v>
      </c>
      <c r="BR23" s="36">
        <v>219.30769230769232</v>
      </c>
      <c r="BS23" s="37">
        <v>226.625</v>
      </c>
      <c r="BT23" s="36">
        <v>235.5</v>
      </c>
      <c r="BU23" s="40">
        <v>230</v>
      </c>
      <c r="BV23" s="41">
        <v>237.5</v>
      </c>
      <c r="BW23" s="55">
        <f t="shared" si="0"/>
        <v>2.4947791158144086</v>
      </c>
      <c r="BX23" s="55">
        <f t="shared" si="1"/>
        <v>3.2608695652173911</v>
      </c>
    </row>
    <row r="24" spans="1:76" ht="15" customHeight="1" x14ac:dyDescent="0.25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4">
        <v>224.70588235294119</v>
      </c>
      <c r="AW24" s="43">
        <v>226.1</v>
      </c>
      <c r="AX24" s="26">
        <v>224.14377828054299</v>
      </c>
      <c r="AY24" s="27">
        <v>235.38461538461539</v>
      </c>
      <c r="AZ24" s="28">
        <v>235.38461538461539</v>
      </c>
      <c r="BA24" s="29">
        <v>231.63766968325794</v>
      </c>
      <c r="BB24" s="30">
        <v>226.38461538461539</v>
      </c>
      <c r="BC24" s="27">
        <v>225.88201912677189</v>
      </c>
      <c r="BD24" s="31">
        <v>221.11111111111111</v>
      </c>
      <c r="BE24" s="32">
        <v>230</v>
      </c>
      <c r="BF24" s="10">
        <v>238.07692307692307</v>
      </c>
      <c r="BG24" s="33">
        <v>225.76923076923077</v>
      </c>
      <c r="BH24" s="34">
        <v>214.16666666666666</v>
      </c>
      <c r="BI24" s="35">
        <v>214.16666666666666</v>
      </c>
      <c r="BJ24" s="36">
        <v>226.71855620624362</v>
      </c>
      <c r="BK24" s="37">
        <v>226.66666666666666</v>
      </c>
      <c r="BL24" s="36">
        <v>221.91666666666666</v>
      </c>
      <c r="BM24" s="37">
        <v>215.5</v>
      </c>
      <c r="BN24" s="33">
        <v>215.5</v>
      </c>
      <c r="BO24" s="27">
        <v>224</v>
      </c>
      <c r="BP24" s="38">
        <v>234.2</v>
      </c>
      <c r="BQ24" s="39">
        <v>240.55555555555554</v>
      </c>
      <c r="BR24" s="36">
        <v>252.125</v>
      </c>
      <c r="BS24" s="37">
        <v>240.55555555555554</v>
      </c>
      <c r="BT24" s="36">
        <v>230</v>
      </c>
      <c r="BU24" s="40">
        <v>237.72727272727272</v>
      </c>
      <c r="BV24" s="41">
        <v>232.0625</v>
      </c>
      <c r="BW24" s="55">
        <f t="shared" si="0"/>
        <v>2.3570826681231369</v>
      </c>
      <c r="BX24" s="55">
        <f t="shared" si="1"/>
        <v>-2.3828871892925396</v>
      </c>
    </row>
    <row r="25" spans="1:76" ht="15" customHeight="1" x14ac:dyDescent="0.25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4">
        <v>222</v>
      </c>
      <c r="AW25" s="43">
        <v>221.65</v>
      </c>
      <c r="AX25" s="26">
        <v>233.57142857142858</v>
      </c>
      <c r="AY25" s="27">
        <v>233.57142857142858</v>
      </c>
      <c r="AZ25" s="28">
        <v>233.57142857142858</v>
      </c>
      <c r="BA25" s="29">
        <v>233.57</v>
      </c>
      <c r="BB25" s="30">
        <v>228.63636363636363</v>
      </c>
      <c r="BC25" s="27">
        <v>233.57142857142858</v>
      </c>
      <c r="BD25" s="31">
        <v>221.66666666666666</v>
      </c>
      <c r="BE25" s="32">
        <v>233.5</v>
      </c>
      <c r="BF25" s="32">
        <v>233.5</v>
      </c>
      <c r="BG25" s="33">
        <v>211.5</v>
      </c>
      <c r="BH25" s="34">
        <v>224.5</v>
      </c>
      <c r="BI25" s="35">
        <v>224.5</v>
      </c>
      <c r="BJ25" s="36">
        <v>228.70282963876335</v>
      </c>
      <c r="BK25" s="37">
        <v>226.5</v>
      </c>
      <c r="BL25" s="36">
        <v>227.71758210055307</v>
      </c>
      <c r="BM25" s="37">
        <v>236</v>
      </c>
      <c r="BN25" s="33">
        <v>227.95379859742664</v>
      </c>
      <c r="BO25" s="27">
        <v>249.28571428571428</v>
      </c>
      <c r="BP25" s="38">
        <v>228.61294234152101</v>
      </c>
      <c r="BQ25" s="39">
        <v>249.28571428571428</v>
      </c>
      <c r="BR25" s="36">
        <v>229.5</v>
      </c>
      <c r="BS25" s="37">
        <v>239.28571428571399</v>
      </c>
      <c r="BT25" s="36">
        <v>236.875</v>
      </c>
      <c r="BU25" s="40">
        <v>238.125</v>
      </c>
      <c r="BV25" s="41">
        <v>227.5</v>
      </c>
      <c r="BW25" s="55">
        <f t="shared" si="0"/>
        <v>-0.52593561726508575</v>
      </c>
      <c r="BX25" s="55">
        <f t="shared" si="1"/>
        <v>-4.4619422572178475</v>
      </c>
    </row>
    <row r="26" spans="1:76" ht="15" customHeight="1" x14ac:dyDescent="0.25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4">
        <v>227.5</v>
      </c>
      <c r="AW26" s="43">
        <v>230.2</v>
      </c>
      <c r="AX26" s="26">
        <v>231.11111111111111</v>
      </c>
      <c r="AY26" s="27">
        <v>231.11111111111111</v>
      </c>
      <c r="AZ26" s="28">
        <v>231.11111111111111</v>
      </c>
      <c r="BA26" s="29">
        <v>225</v>
      </c>
      <c r="BB26" s="30">
        <v>239.5</v>
      </c>
      <c r="BC26" s="27">
        <v>225</v>
      </c>
      <c r="BD26" s="31">
        <v>227.5</v>
      </c>
      <c r="BE26" s="32">
        <v>232.77777777777777</v>
      </c>
      <c r="BF26" s="10">
        <v>240.75</v>
      </c>
      <c r="BG26" s="33">
        <v>230.55382637862041</v>
      </c>
      <c r="BH26" s="34">
        <v>230.83333333333334</v>
      </c>
      <c r="BI26" s="35">
        <v>230.83333333333334</v>
      </c>
      <c r="BJ26" s="36">
        <v>205.83333333333334</v>
      </c>
      <c r="BK26" s="37">
        <v>239.5</v>
      </c>
      <c r="BL26" s="36">
        <v>235</v>
      </c>
      <c r="BM26" s="37">
        <v>240.2</v>
      </c>
      <c r="BN26" s="33">
        <v>240.2</v>
      </c>
      <c r="BO26" s="27">
        <v>247.14285714285714</v>
      </c>
      <c r="BP26" s="38">
        <v>258.57142857142856</v>
      </c>
      <c r="BQ26" s="39">
        <v>256.66666666666669</v>
      </c>
      <c r="BR26" s="36">
        <v>257.5</v>
      </c>
      <c r="BS26" s="37">
        <v>257.5</v>
      </c>
      <c r="BT26" s="36">
        <v>222.77777777777777</v>
      </c>
      <c r="BU26" s="40">
        <v>224.625</v>
      </c>
      <c r="BV26" s="41">
        <v>225</v>
      </c>
      <c r="BW26" s="55">
        <f t="shared" si="0"/>
        <v>9.3117408906882542</v>
      </c>
      <c r="BX26" s="55">
        <f t="shared" si="1"/>
        <v>0.1669449081803005</v>
      </c>
    </row>
    <row r="27" spans="1:76" ht="15" customHeight="1" x14ac:dyDescent="0.25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4">
        <v>220.333333333333</v>
      </c>
      <c r="AW27" s="43">
        <v>220.95</v>
      </c>
      <c r="AX27" s="26">
        <v>232.5</v>
      </c>
      <c r="AY27" s="27">
        <v>205.75</v>
      </c>
      <c r="AZ27" s="28">
        <v>218.57142857142901</v>
      </c>
      <c r="BA27" s="29">
        <v>228.57</v>
      </c>
      <c r="BB27" s="30">
        <v>228.57142857142858</v>
      </c>
      <c r="BC27" s="27">
        <v>237.14285714285714</v>
      </c>
      <c r="BD27" s="31">
        <v>229.375</v>
      </c>
      <c r="BE27" s="32">
        <v>227.5</v>
      </c>
      <c r="BF27" s="10">
        <v>232.14285714285714</v>
      </c>
      <c r="BG27" s="33">
        <v>217.5</v>
      </c>
      <c r="BH27" s="34">
        <v>237.14285714285714</v>
      </c>
      <c r="BI27" s="35">
        <v>237.14285714285714</v>
      </c>
      <c r="BJ27" s="36">
        <v>227.47349377266269</v>
      </c>
      <c r="BK27" s="37">
        <v>209</v>
      </c>
      <c r="BL27" s="36">
        <v>212.5</v>
      </c>
      <c r="BM27" s="37">
        <v>206.625</v>
      </c>
      <c r="BN27" s="33">
        <v>200.83333333333334</v>
      </c>
      <c r="BO27" s="27">
        <v>216</v>
      </c>
      <c r="BP27" s="38">
        <v>228.33333333333334</v>
      </c>
      <c r="BQ27" s="39">
        <v>230.38461538461539</v>
      </c>
      <c r="BR27" s="36">
        <v>212.5</v>
      </c>
      <c r="BS27" s="37">
        <v>217.14285714285714</v>
      </c>
      <c r="BT27" s="36">
        <v>228.57142857142858</v>
      </c>
      <c r="BU27" s="40">
        <v>215</v>
      </c>
      <c r="BV27" s="41">
        <v>239</v>
      </c>
      <c r="BW27" s="55">
        <f t="shared" si="0"/>
        <v>5.0671865262934386</v>
      </c>
      <c r="BX27" s="55">
        <f t="shared" si="1"/>
        <v>11.162790697674419</v>
      </c>
    </row>
    <row r="28" spans="1:76" ht="15" customHeight="1" x14ac:dyDescent="0.25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42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4">
        <v>234</v>
      </c>
      <c r="AW28" s="43">
        <v>235.6</v>
      </c>
      <c r="AX28" s="26">
        <v>228</v>
      </c>
      <c r="AY28" s="27">
        <v>238</v>
      </c>
      <c r="AZ28" s="28">
        <v>243</v>
      </c>
      <c r="BA28" s="29">
        <v>243</v>
      </c>
      <c r="BB28" s="30">
        <v>243</v>
      </c>
      <c r="BC28" s="27">
        <v>228</v>
      </c>
      <c r="BD28" s="31">
        <v>241.66666666666666</v>
      </c>
      <c r="BE28" s="32">
        <v>235</v>
      </c>
      <c r="BF28" s="10">
        <v>239.25</v>
      </c>
      <c r="BG28" s="33">
        <v>235</v>
      </c>
      <c r="BH28" s="34">
        <v>231.66666666666666</v>
      </c>
      <c r="BI28" s="35">
        <v>232</v>
      </c>
      <c r="BJ28" s="36">
        <v>216.66666666666666</v>
      </c>
      <c r="BK28" s="37">
        <v>235.40005340296688</v>
      </c>
      <c r="BL28" s="36">
        <v>232</v>
      </c>
      <c r="BM28" s="37">
        <v>226.66666666666666</v>
      </c>
      <c r="BN28" s="33">
        <v>191</v>
      </c>
      <c r="BO28" s="27">
        <v>173.25</v>
      </c>
      <c r="BP28" s="38">
        <v>182.5</v>
      </c>
      <c r="BQ28" s="39">
        <v>195</v>
      </c>
      <c r="BR28" s="36">
        <v>211.25</v>
      </c>
      <c r="BS28" s="37">
        <v>226.85999999999999</v>
      </c>
      <c r="BT28" s="36">
        <v>249.39499999999998</v>
      </c>
      <c r="BU28" s="40">
        <v>246</v>
      </c>
      <c r="BV28" s="41">
        <v>241.25</v>
      </c>
      <c r="BW28" s="55">
        <f t="shared" si="0"/>
        <v>11.346153846153852</v>
      </c>
      <c r="BX28" s="55">
        <f t="shared" si="1"/>
        <v>-1.9308943089430894</v>
      </c>
    </row>
    <row r="29" spans="1:76" ht="15" customHeight="1" x14ac:dyDescent="0.25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4">
        <v>233.63636363636363</v>
      </c>
      <c r="AW29" s="43">
        <v>238.24</v>
      </c>
      <c r="AX29" s="26">
        <v>233.93034821903254</v>
      </c>
      <c r="AY29" s="27">
        <v>221.05263157894737</v>
      </c>
      <c r="AZ29" s="28">
        <v>223.05882352941177</v>
      </c>
      <c r="BA29" s="29">
        <v>219.62</v>
      </c>
      <c r="BB29" s="30">
        <v>220.78947368421052</v>
      </c>
      <c r="BC29" s="27">
        <v>222.40740740740742</v>
      </c>
      <c r="BD29" s="31">
        <v>230.27777777777777</v>
      </c>
      <c r="BE29" s="32">
        <v>239.47368421052599</v>
      </c>
      <c r="BF29" s="10">
        <v>227.857142857143</v>
      </c>
      <c r="BG29" s="33">
        <v>225</v>
      </c>
      <c r="BH29" s="34">
        <v>225</v>
      </c>
      <c r="BI29" s="35">
        <v>225</v>
      </c>
      <c r="BJ29" s="36">
        <v>215</v>
      </c>
      <c r="BK29" s="37">
        <v>215.22222222222223</v>
      </c>
      <c r="BL29" s="36">
        <v>226.31578947368422</v>
      </c>
      <c r="BM29" s="37">
        <v>221.94444444444446</v>
      </c>
      <c r="BN29" s="33">
        <v>210.35</v>
      </c>
      <c r="BO29" s="27">
        <v>213.72222222222223</v>
      </c>
      <c r="BP29" s="38">
        <v>214.68421052631578</v>
      </c>
      <c r="BQ29" s="39">
        <v>221.375</v>
      </c>
      <c r="BR29" s="36">
        <v>220.78947368421052</v>
      </c>
      <c r="BS29" s="37">
        <v>228.4375</v>
      </c>
      <c r="BT29" s="36">
        <v>240.45454545454547</v>
      </c>
      <c r="BU29" s="40">
        <v>247.36842105263159</v>
      </c>
      <c r="BV29" s="41">
        <v>245</v>
      </c>
      <c r="BW29" s="55">
        <f t="shared" si="0"/>
        <v>13.953488372093023</v>
      </c>
      <c r="BX29" s="55">
        <f t="shared" si="1"/>
        <v>-0.95744680851064246</v>
      </c>
    </row>
    <row r="30" spans="1:76" ht="15" customHeight="1" x14ac:dyDescent="0.25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4">
        <v>218.5</v>
      </c>
      <c r="AW30" s="43">
        <v>219.21</v>
      </c>
      <c r="AX30" s="26">
        <v>206.92857142857099</v>
      </c>
      <c r="AY30" s="27">
        <v>196.90909090909091</v>
      </c>
      <c r="AZ30" s="28">
        <v>206.6</v>
      </c>
      <c r="BA30" s="29">
        <v>225.6</v>
      </c>
      <c r="BB30" s="30">
        <v>252.6</v>
      </c>
      <c r="BC30" s="27">
        <v>225.69230769230799</v>
      </c>
      <c r="BD30" s="31">
        <v>214.142857142857</v>
      </c>
      <c r="BE30" s="32">
        <v>217.35204115329111</v>
      </c>
      <c r="BF30" s="10">
        <v>231</v>
      </c>
      <c r="BG30" s="33">
        <v>218.91291579550204</v>
      </c>
      <c r="BH30" s="34">
        <v>207.77777777777777</v>
      </c>
      <c r="BI30" s="35">
        <v>217.81818181818201</v>
      </c>
      <c r="BJ30" s="36">
        <v>218.01973334254254</v>
      </c>
      <c r="BK30" s="37">
        <v>218.97040225239013</v>
      </c>
      <c r="BL30" s="36">
        <v>220.91678802693619</v>
      </c>
      <c r="BM30" s="37">
        <v>215.625</v>
      </c>
      <c r="BN30" s="33">
        <v>221.81818181818181</v>
      </c>
      <c r="BO30" s="27">
        <v>209.28571428571428</v>
      </c>
      <c r="BP30" s="38">
        <v>196.33333333333334</v>
      </c>
      <c r="BQ30" s="39">
        <v>218.8</v>
      </c>
      <c r="BR30" s="36">
        <v>213.88888888888889</v>
      </c>
      <c r="BS30" s="37">
        <v>224.54545454545453</v>
      </c>
      <c r="BT30" s="36">
        <v>226.1</v>
      </c>
      <c r="BU30" s="40">
        <v>237.66666666666666</v>
      </c>
      <c r="BV30" s="41">
        <v>213.88888888888889</v>
      </c>
      <c r="BW30" s="55">
        <f t="shared" si="0"/>
        <v>-1.8947112677931126</v>
      </c>
      <c r="BX30" s="55">
        <f t="shared" si="1"/>
        <v>-10.004675081813929</v>
      </c>
    </row>
    <row r="31" spans="1:76" ht="15" customHeight="1" x14ac:dyDescent="0.25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4">
        <v>241.875</v>
      </c>
      <c r="AW31" s="43">
        <v>241.9</v>
      </c>
      <c r="AX31" s="26">
        <v>220.625</v>
      </c>
      <c r="AY31" s="27">
        <v>231.66666666666666</v>
      </c>
      <c r="AZ31" s="28">
        <v>243.75</v>
      </c>
      <c r="BA31" s="29">
        <v>257.14</v>
      </c>
      <c r="BB31" s="30">
        <v>253.75</v>
      </c>
      <c r="BC31" s="27">
        <v>230</v>
      </c>
      <c r="BD31" s="31">
        <v>221.25</v>
      </c>
      <c r="BE31" s="32">
        <v>221.42857142857142</v>
      </c>
      <c r="BF31" s="10">
        <v>228.57142857142858</v>
      </c>
      <c r="BG31" s="33">
        <v>221.42857142857142</v>
      </c>
      <c r="BH31" s="34">
        <v>238.75</v>
      </c>
      <c r="BI31" s="35">
        <v>222.22222222222223</v>
      </c>
      <c r="BJ31" s="36">
        <v>218.33333333333334</v>
      </c>
      <c r="BK31" s="37">
        <v>240</v>
      </c>
      <c r="BL31" s="36">
        <v>233.75</v>
      </c>
      <c r="BM31" s="37">
        <v>235</v>
      </c>
      <c r="BN31" s="33">
        <v>247.77777777777777</v>
      </c>
      <c r="BO31" s="27">
        <v>242.5</v>
      </c>
      <c r="BP31" s="38">
        <v>250</v>
      </c>
      <c r="BQ31" s="39">
        <v>235</v>
      </c>
      <c r="BR31" s="36">
        <v>251.25</v>
      </c>
      <c r="BS31" s="37">
        <v>243.18181818181819</v>
      </c>
      <c r="BT31" s="36">
        <v>238.33333333333334</v>
      </c>
      <c r="BU31" s="40">
        <v>250</v>
      </c>
      <c r="BV31" s="41">
        <v>248.75</v>
      </c>
      <c r="BW31" s="55">
        <f t="shared" si="0"/>
        <v>13.93129770992366</v>
      </c>
      <c r="BX31" s="55">
        <f t="shared" si="1"/>
        <v>-0.5</v>
      </c>
    </row>
    <row r="32" spans="1:76" ht="15" customHeight="1" x14ac:dyDescent="0.25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4">
        <v>225.83333333333334</v>
      </c>
      <c r="AW32" s="43">
        <v>226.45</v>
      </c>
      <c r="AX32" s="26">
        <v>215.3125</v>
      </c>
      <c r="AY32" s="27">
        <v>217</v>
      </c>
      <c r="AZ32" s="28">
        <v>216.28571428571428</v>
      </c>
      <c r="BA32" s="29">
        <v>226.07</v>
      </c>
      <c r="BB32" s="30">
        <v>225.0625</v>
      </c>
      <c r="BC32" s="27">
        <v>223.88888888888889</v>
      </c>
      <c r="BD32" s="31">
        <v>233.72727272727272</v>
      </c>
      <c r="BE32" s="32">
        <v>216.35714285714286</v>
      </c>
      <c r="BF32" s="10">
        <v>218</v>
      </c>
      <c r="BG32" s="33">
        <v>222.66666666666666</v>
      </c>
      <c r="BH32" s="34">
        <v>221.90909090909091</v>
      </c>
      <c r="BI32" s="35">
        <v>215.5</v>
      </c>
      <c r="BJ32" s="36">
        <v>211.11111111111111</v>
      </c>
      <c r="BK32" s="37">
        <v>220.5545379115722</v>
      </c>
      <c r="BL32" s="36">
        <v>219.09090909090901</v>
      </c>
      <c r="BM32" s="37">
        <v>209.9</v>
      </c>
      <c r="BN32" s="33">
        <v>200.4</v>
      </c>
      <c r="BO32" s="27">
        <v>199.9</v>
      </c>
      <c r="BP32" s="38">
        <v>205</v>
      </c>
      <c r="BQ32" s="39">
        <v>211.92307692307693</v>
      </c>
      <c r="BR32" s="36">
        <v>210.71428571428572</v>
      </c>
      <c r="BS32" s="37">
        <v>215.23529411764707</v>
      </c>
      <c r="BT32" s="36">
        <v>227.91666666666666</v>
      </c>
      <c r="BU32" s="40">
        <v>228.42857142857142</v>
      </c>
      <c r="BV32" s="41">
        <v>233.86666666666667</v>
      </c>
      <c r="BW32" s="55">
        <f t="shared" si="0"/>
        <v>10.778947368421054</v>
      </c>
      <c r="BX32" s="55">
        <f t="shared" si="1"/>
        <v>2.3806545757765361</v>
      </c>
    </row>
    <row r="33" spans="1:76" ht="15" customHeight="1" x14ac:dyDescent="0.25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4">
        <v>234.5</v>
      </c>
      <c r="AW33" s="46">
        <v>235.11</v>
      </c>
      <c r="AX33" s="26">
        <v>227.5</v>
      </c>
      <c r="AY33" s="27">
        <v>232.69230769230768</v>
      </c>
      <c r="AZ33" s="28">
        <v>225</v>
      </c>
      <c r="BA33" s="29">
        <v>230.38</v>
      </c>
      <c r="BB33" s="30">
        <v>224.16666666666666</v>
      </c>
      <c r="BC33" s="27">
        <v>221.78571428571428</v>
      </c>
      <c r="BD33" s="31">
        <v>218.63636363636363</v>
      </c>
      <c r="BE33" s="32">
        <v>239.23076923076923</v>
      </c>
      <c r="BF33" s="10">
        <v>230</v>
      </c>
      <c r="BG33" s="33">
        <v>230</v>
      </c>
      <c r="BH33" s="34">
        <v>240</v>
      </c>
      <c r="BI33" s="35">
        <v>220.55555555555554</v>
      </c>
      <c r="BJ33" s="36">
        <v>213.5</v>
      </c>
      <c r="BK33" s="37">
        <v>227.03161875402625</v>
      </c>
      <c r="BL33" s="36">
        <v>222.083333333333</v>
      </c>
      <c r="BM33" s="37">
        <v>213.33333333333334</v>
      </c>
      <c r="BN33" s="33">
        <v>218.63636363636363</v>
      </c>
      <c r="BO33" s="27">
        <v>220.5</v>
      </c>
      <c r="BP33" s="38">
        <v>220.5</v>
      </c>
      <c r="BQ33" s="39">
        <v>215.8</v>
      </c>
      <c r="BR33" s="36">
        <v>223.84615384615384</v>
      </c>
      <c r="BS33" s="37">
        <v>209.69230769230768</v>
      </c>
      <c r="BT33" s="36">
        <v>221.92307692307693</v>
      </c>
      <c r="BU33" s="40">
        <v>231.07142857142858</v>
      </c>
      <c r="BV33" s="41">
        <v>245.76923076923077</v>
      </c>
      <c r="BW33" s="55">
        <f t="shared" si="0"/>
        <v>15.114393802918395</v>
      </c>
      <c r="BX33" s="55">
        <f t="shared" si="1"/>
        <v>6.3607181072405155</v>
      </c>
    </row>
    <row r="34" spans="1:76" ht="15" customHeight="1" x14ac:dyDescent="0.25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4">
        <v>240.27777777777777</v>
      </c>
      <c r="AW34" s="46">
        <v>245.55</v>
      </c>
      <c r="AX34" s="26">
        <v>230.29411764705881</v>
      </c>
      <c r="AY34" s="27">
        <v>231</v>
      </c>
      <c r="AZ34" s="28">
        <v>237.69230769230768</v>
      </c>
      <c r="BA34" s="29">
        <v>226.9</v>
      </c>
      <c r="BB34" s="30">
        <v>232.08333333333334</v>
      </c>
      <c r="BC34" s="27">
        <v>231.66666666666666</v>
      </c>
      <c r="BD34" s="31">
        <v>221.42857142857142</v>
      </c>
      <c r="BE34" s="32">
        <v>227.5</v>
      </c>
      <c r="BF34" s="10">
        <v>229.64285714285714</v>
      </c>
      <c r="BG34" s="33">
        <v>233.63636363636363</v>
      </c>
      <c r="BH34" s="34">
        <v>220.45454545454547</v>
      </c>
      <c r="BI34" s="35">
        <v>229.23076923076923</v>
      </c>
      <c r="BJ34" s="36">
        <v>220</v>
      </c>
      <c r="BK34" s="37">
        <v>228.37541503748713</v>
      </c>
      <c r="BL34" s="36">
        <v>228.15805036938121</v>
      </c>
      <c r="BM34" s="37">
        <v>224.09090909090901</v>
      </c>
      <c r="BN34" s="33">
        <v>212.363636363636</v>
      </c>
      <c r="BO34" s="27">
        <v>210.54545454545453</v>
      </c>
      <c r="BP34" s="38">
        <v>192.66666666666666</v>
      </c>
      <c r="BQ34" s="39">
        <v>201.09090909090909</v>
      </c>
      <c r="BR34" s="36">
        <v>194.6</v>
      </c>
      <c r="BS34" s="37">
        <v>206.5</v>
      </c>
      <c r="BT34" s="36">
        <v>224</v>
      </c>
      <c r="BU34" s="40">
        <v>240.61538461538461</v>
      </c>
      <c r="BV34" s="41">
        <v>239.09090909090909</v>
      </c>
      <c r="BW34" s="55">
        <f t="shared" si="0"/>
        <v>8.677685950413224</v>
      </c>
      <c r="BX34" s="55">
        <f t="shared" si="1"/>
        <v>-0.63357358753777993</v>
      </c>
    </row>
    <row r="35" spans="1:76" ht="15" customHeight="1" x14ac:dyDescent="0.25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4">
        <v>228.8235294117647</v>
      </c>
      <c r="AW35" s="43">
        <v>229.78</v>
      </c>
      <c r="AX35" s="26">
        <v>228.8095238095238</v>
      </c>
      <c r="AY35" s="27">
        <v>226.66666666666666</v>
      </c>
      <c r="AZ35" s="28">
        <v>227.10526315789474</v>
      </c>
      <c r="BA35" s="29">
        <v>221</v>
      </c>
      <c r="BB35" s="30">
        <v>223.8</v>
      </c>
      <c r="BC35" s="27">
        <v>215.7391304347826</v>
      </c>
      <c r="BD35" s="31">
        <v>222</v>
      </c>
      <c r="BE35" s="32">
        <v>220</v>
      </c>
      <c r="BF35" s="10">
        <v>230.5</v>
      </c>
      <c r="BG35" s="33">
        <v>223.40909090909091</v>
      </c>
      <c r="BH35" s="34">
        <v>225.4</v>
      </c>
      <c r="BI35" s="35">
        <v>213</v>
      </c>
      <c r="BJ35" s="36">
        <v>215.52631578947367</v>
      </c>
      <c r="BK35" s="37">
        <v>221.95492287842202</v>
      </c>
      <c r="BL35" s="36">
        <v>217.8125</v>
      </c>
      <c r="BM35" s="37">
        <v>221.27565705815402</v>
      </c>
      <c r="BN35" s="33">
        <v>219.12192782948097</v>
      </c>
      <c r="BO35" s="27">
        <v>198.53333333333299</v>
      </c>
      <c r="BP35" s="38">
        <v>197.57142857142858</v>
      </c>
      <c r="BQ35" s="39">
        <v>202.1875</v>
      </c>
      <c r="BR35" s="36">
        <v>208.29411764705881</v>
      </c>
      <c r="BS35" s="37">
        <v>220</v>
      </c>
      <c r="BT35" s="36">
        <v>239.0625</v>
      </c>
      <c r="BU35" s="40">
        <v>244.28571428571428</v>
      </c>
      <c r="BV35" s="41">
        <v>243.88888888888889</v>
      </c>
      <c r="BW35" s="55">
        <f t="shared" si="0"/>
        <v>13.159679826346499</v>
      </c>
      <c r="BX35" s="55">
        <f t="shared" si="1"/>
        <v>-0.16244314489928321</v>
      </c>
    </row>
    <row r="36" spans="1:76" ht="15" customHeight="1" x14ac:dyDescent="0.25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4">
        <v>217</v>
      </c>
      <c r="AW36" s="43">
        <v>219.11</v>
      </c>
      <c r="AX36" s="26">
        <v>217.5</v>
      </c>
      <c r="AY36" s="27">
        <v>183.33333333333334</v>
      </c>
      <c r="AZ36" s="28">
        <v>202</v>
      </c>
      <c r="BA36" s="29">
        <v>220</v>
      </c>
      <c r="BB36" s="30">
        <v>229</v>
      </c>
      <c r="BC36" s="27">
        <v>218</v>
      </c>
      <c r="BD36" s="31">
        <v>225</v>
      </c>
      <c r="BE36" s="32">
        <v>237.5</v>
      </c>
      <c r="BF36" s="10">
        <v>230</v>
      </c>
      <c r="BG36" s="33">
        <v>207.5</v>
      </c>
      <c r="BH36" s="34">
        <v>228.57142857142901</v>
      </c>
      <c r="BI36" s="35">
        <v>235</v>
      </c>
      <c r="BJ36" s="36">
        <v>213.5</v>
      </c>
      <c r="BK36" s="37">
        <v>214.28571428571428</v>
      </c>
      <c r="BL36" s="36">
        <v>212.5</v>
      </c>
      <c r="BM36" s="37">
        <v>205.83333333333334</v>
      </c>
      <c r="BN36" s="33">
        <v>220</v>
      </c>
      <c r="BO36" s="27">
        <v>201.83333333333334</v>
      </c>
      <c r="BP36" s="38">
        <v>235</v>
      </c>
      <c r="BQ36" s="39">
        <v>233.75</v>
      </c>
      <c r="BR36" s="36">
        <v>227.14285714285714</v>
      </c>
      <c r="BS36" s="37">
        <v>208.57142857142858</v>
      </c>
      <c r="BT36" s="36">
        <v>207.5</v>
      </c>
      <c r="BU36" s="40">
        <v>226</v>
      </c>
      <c r="BV36" s="41">
        <v>238.33333333333334</v>
      </c>
      <c r="BW36" s="55">
        <f t="shared" si="0"/>
        <v>11.631537861046063</v>
      </c>
      <c r="BX36" s="55">
        <f t="shared" si="1"/>
        <v>5.4572271386430717</v>
      </c>
    </row>
    <row r="37" spans="1:76" ht="15" customHeight="1" x14ac:dyDescent="0.25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42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4">
        <v>218</v>
      </c>
      <c r="AW37" s="43">
        <v>218</v>
      </c>
      <c r="AX37" s="26">
        <v>212.5625</v>
      </c>
      <c r="AY37" s="27">
        <v>218</v>
      </c>
      <c r="AZ37" s="28">
        <v>204.0625</v>
      </c>
      <c r="BA37" s="29">
        <v>214.28</v>
      </c>
      <c r="BB37" s="30">
        <v>208</v>
      </c>
      <c r="BC37" s="27">
        <v>214.44444444444446</v>
      </c>
      <c r="BD37" s="31">
        <v>208.8125</v>
      </c>
      <c r="BE37" s="32">
        <v>203.8125</v>
      </c>
      <c r="BF37" s="10">
        <v>205.3125</v>
      </c>
      <c r="BG37" s="33">
        <v>201.82142857142858</v>
      </c>
      <c r="BH37" s="34">
        <v>206.76470588235293</v>
      </c>
      <c r="BI37" s="35">
        <v>209.5868753588276</v>
      </c>
      <c r="BJ37" s="36">
        <v>208.90061351349482</v>
      </c>
      <c r="BK37" s="37">
        <v>208.59831898773888</v>
      </c>
      <c r="BL37" s="36">
        <v>204.0625</v>
      </c>
      <c r="BM37" s="37">
        <v>197.066666666667</v>
      </c>
      <c r="BN37" s="33">
        <v>203.58823529411765</v>
      </c>
      <c r="BO37" s="27">
        <v>205.3125</v>
      </c>
      <c r="BP37" s="38">
        <v>215.41176470588235</v>
      </c>
      <c r="BQ37" s="39">
        <v>205.46666666666667</v>
      </c>
      <c r="BR37" s="36">
        <v>209.70588235294119</v>
      </c>
      <c r="BS37" s="37">
        <v>211.36842105263159</v>
      </c>
      <c r="BT37" s="36">
        <v>211.25</v>
      </c>
      <c r="BU37" s="40">
        <v>220.14285714285714</v>
      </c>
      <c r="BV37" s="41">
        <v>223.23529411764707</v>
      </c>
      <c r="BW37" s="55">
        <f t="shared" si="0"/>
        <v>6.8619619459500747</v>
      </c>
      <c r="BX37" s="55">
        <f t="shared" si="1"/>
        <v>1.404741000877971</v>
      </c>
    </row>
    <row r="38" spans="1:76" ht="15" customHeight="1" x14ac:dyDescent="0.25">
      <c r="A38" s="5" t="s">
        <v>33</v>
      </c>
      <c r="B38" s="6" t="s">
        <v>1</v>
      </c>
      <c r="C38" s="7">
        <v>145</v>
      </c>
      <c r="D38" s="42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4">
        <v>230</v>
      </c>
      <c r="AW38" s="43">
        <v>231.55</v>
      </c>
      <c r="AX38" s="26">
        <v>235.71428571428572</v>
      </c>
      <c r="AY38" s="27">
        <v>235.71428571428572</v>
      </c>
      <c r="AZ38" s="28">
        <v>235.71428571428572</v>
      </c>
      <c r="BA38" s="29">
        <v>235.71</v>
      </c>
      <c r="BB38" s="30">
        <v>232.875</v>
      </c>
      <c r="BC38" s="27">
        <v>235.71428571428572</v>
      </c>
      <c r="BD38" s="31">
        <v>236.25</v>
      </c>
      <c r="BE38" s="32">
        <v>236</v>
      </c>
      <c r="BF38" s="10">
        <v>235</v>
      </c>
      <c r="BG38" s="33">
        <v>234.43896953350904</v>
      </c>
      <c r="BH38" s="34">
        <v>239.28571428571399</v>
      </c>
      <c r="BI38" s="35">
        <v>249.28571428571428</v>
      </c>
      <c r="BJ38" s="36">
        <v>239.16666666666666</v>
      </c>
      <c r="BK38" s="37">
        <v>235</v>
      </c>
      <c r="BL38" s="36">
        <v>235.3</v>
      </c>
      <c r="BM38" s="37">
        <v>236.87117442514707</v>
      </c>
      <c r="BN38" s="33">
        <v>237.06489968177075</v>
      </c>
      <c r="BO38" s="27">
        <v>232.5</v>
      </c>
      <c r="BP38" s="38">
        <v>228.75</v>
      </c>
      <c r="BQ38" s="39">
        <v>233.33333333333334</v>
      </c>
      <c r="BR38" s="36">
        <v>220</v>
      </c>
      <c r="BS38" s="37">
        <v>210</v>
      </c>
      <c r="BT38" s="36">
        <v>235</v>
      </c>
      <c r="BU38" s="40">
        <v>247.5</v>
      </c>
      <c r="BV38" s="41">
        <v>259.28571428571428</v>
      </c>
      <c r="BW38" s="55">
        <f t="shared" si="0"/>
        <v>8.4121453459432551</v>
      </c>
      <c r="BX38" s="55">
        <f t="shared" si="1"/>
        <v>4.7619047619047592</v>
      </c>
    </row>
    <row r="39" spans="1:76" ht="15" customHeight="1" x14ac:dyDescent="0.25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4">
        <v>237.142857142857</v>
      </c>
      <c r="AW39" s="43">
        <v>238.24</v>
      </c>
      <c r="AX39" s="26">
        <v>227.14285714285714</v>
      </c>
      <c r="AY39" s="27">
        <v>250</v>
      </c>
      <c r="AZ39" s="28">
        <v>233.75</v>
      </c>
      <c r="BA39" s="29">
        <v>250.75</v>
      </c>
      <c r="BB39" s="30">
        <v>234.375</v>
      </c>
      <c r="BC39" s="27">
        <v>212</v>
      </c>
      <c r="BD39" s="31">
        <v>224.04274254219101</v>
      </c>
      <c r="BE39" s="32">
        <v>246.66666666666666</v>
      </c>
      <c r="BF39" s="10">
        <v>254.28571428571428</v>
      </c>
      <c r="BG39" s="33">
        <v>252.85714285714286</v>
      </c>
      <c r="BH39" s="34">
        <v>243.33333333333334</v>
      </c>
      <c r="BI39" s="35">
        <v>243.33333333333334</v>
      </c>
      <c r="BJ39" s="36">
        <v>239.03420165493716</v>
      </c>
      <c r="BK39" s="37">
        <v>233.75</v>
      </c>
      <c r="BL39" s="36">
        <v>238.7120961720907</v>
      </c>
      <c r="BM39" s="37">
        <v>245.666666666667</v>
      </c>
      <c r="BN39" s="33">
        <v>239.12175228962576</v>
      </c>
      <c r="BO39" s="27">
        <v>239.12175228962576</v>
      </c>
      <c r="BP39" s="38">
        <v>251.666666666667</v>
      </c>
      <c r="BQ39" s="39">
        <v>266</v>
      </c>
      <c r="BR39" s="36">
        <v>251.66666666666666</v>
      </c>
      <c r="BS39" s="37">
        <v>254.166666666667</v>
      </c>
      <c r="BT39" s="36">
        <v>256</v>
      </c>
      <c r="BU39" s="40">
        <v>246.3562817524203</v>
      </c>
      <c r="BV39" s="41">
        <v>248</v>
      </c>
      <c r="BW39" s="55">
        <f t="shared" si="0"/>
        <v>3.7508433031711514</v>
      </c>
      <c r="BX39" s="55">
        <f t="shared" si="1"/>
        <v>0.66721182666313328</v>
      </c>
    </row>
    <row r="40" spans="1:76" ht="15" customHeight="1" x14ac:dyDescent="0.25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7">
        <v>203.89</v>
      </c>
      <c r="AB40" s="14">
        <v>190.34</v>
      </c>
      <c r="AC40" s="48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4">
        <v>239</v>
      </c>
      <c r="AW40" s="43">
        <v>239.22</v>
      </c>
      <c r="AX40" s="26">
        <v>227.6</v>
      </c>
      <c r="AY40" s="27">
        <v>207.6</v>
      </c>
      <c r="AZ40" s="28">
        <v>214</v>
      </c>
      <c r="BA40" s="29">
        <v>205</v>
      </c>
      <c r="BB40" s="30">
        <v>216.5</v>
      </c>
      <c r="BC40" s="27">
        <v>210.625</v>
      </c>
      <c r="BD40" s="31">
        <v>220.49808005545708</v>
      </c>
      <c r="BE40" s="32">
        <v>235</v>
      </c>
      <c r="BF40" s="10">
        <v>230</v>
      </c>
      <c r="BG40" s="33">
        <v>220</v>
      </c>
      <c r="BH40" s="34">
        <v>212.5</v>
      </c>
      <c r="BI40" s="35">
        <v>215</v>
      </c>
      <c r="BJ40" s="36">
        <v>217.68556789174963</v>
      </c>
      <c r="BK40" s="37">
        <v>220</v>
      </c>
      <c r="BL40" s="36">
        <v>227.5</v>
      </c>
      <c r="BM40" s="37">
        <v>221.66666666666666</v>
      </c>
      <c r="BN40" s="33">
        <v>213.33333333333334</v>
      </c>
      <c r="BO40" s="27">
        <v>235</v>
      </c>
      <c r="BP40" s="38">
        <v>223.33333333333334</v>
      </c>
      <c r="BQ40" s="39">
        <v>231.25</v>
      </c>
      <c r="BR40" s="36">
        <v>215</v>
      </c>
      <c r="BS40" s="37">
        <v>225.71428571428601</v>
      </c>
      <c r="BT40" s="36">
        <v>230</v>
      </c>
      <c r="BU40" s="40">
        <v>231.25</v>
      </c>
      <c r="BV40" s="41">
        <v>238</v>
      </c>
      <c r="BW40" s="55">
        <f t="shared" si="0"/>
        <v>9.3320068505195088</v>
      </c>
      <c r="BX40" s="55">
        <f t="shared" si="1"/>
        <v>2.9189189189189189</v>
      </c>
    </row>
    <row r="41" spans="1:76" ht="15" customHeight="1" x14ac:dyDescent="0.25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4">
        <v>224.4</v>
      </c>
      <c r="AW41" s="43">
        <v>225</v>
      </c>
      <c r="AX41" s="26">
        <v>223.75151515151506</v>
      </c>
      <c r="AY41" s="27">
        <v>210</v>
      </c>
      <c r="AZ41" s="28">
        <v>210</v>
      </c>
      <c r="BA41" s="29">
        <v>214.58383838383835</v>
      </c>
      <c r="BB41" s="30">
        <v>213.63636363636363</v>
      </c>
      <c r="BC41" s="27">
        <v>215.54620806945309</v>
      </c>
      <c r="BD41" s="31">
        <v>210.71428571428601</v>
      </c>
      <c r="BE41" s="32">
        <v>230</v>
      </c>
      <c r="BF41" s="10">
        <v>220.916666666667</v>
      </c>
      <c r="BG41" s="33">
        <v>227.27272727272728</v>
      </c>
      <c r="BH41" s="34">
        <v>233.75</v>
      </c>
      <c r="BI41" s="35">
        <v>233.75</v>
      </c>
      <c r="BJ41" s="36">
        <v>220.15395950207989</v>
      </c>
      <c r="BK41" s="37">
        <v>219.85678708312497</v>
      </c>
      <c r="BL41" s="36">
        <v>220.69877650933935</v>
      </c>
      <c r="BM41" s="37">
        <v>214.642857142857</v>
      </c>
      <c r="BN41" s="33">
        <v>204.64285714285714</v>
      </c>
      <c r="BO41" s="27">
        <v>220.82676748415651</v>
      </c>
      <c r="BP41" s="38">
        <v>248</v>
      </c>
      <c r="BQ41" s="39">
        <v>257.5</v>
      </c>
      <c r="BR41" s="36">
        <v>262.777777777778</v>
      </c>
      <c r="BS41" s="37">
        <v>268.777777777778</v>
      </c>
      <c r="BT41" s="36">
        <v>232.94967013260694</v>
      </c>
      <c r="BU41" s="40">
        <v>225</v>
      </c>
      <c r="BV41" s="41">
        <v>225</v>
      </c>
      <c r="BW41" s="55">
        <f t="shared" si="0"/>
        <v>2.2012052424041602</v>
      </c>
      <c r="BX41" s="55">
        <f t="shared" si="1"/>
        <v>0</v>
      </c>
    </row>
    <row r="42" spans="1:76" ht="15" customHeight="1" x14ac:dyDescent="0.25">
      <c r="A42" s="49" t="s">
        <v>40</v>
      </c>
      <c r="B42" s="50"/>
      <c r="C42" s="51">
        <f>AVERAGE(C5:C41)</f>
        <v>151.93011101615403</v>
      </c>
      <c r="D42" s="51">
        <f t="shared" ref="D42:S42" si="2">AVERAGE(D5:D41)</f>
        <v>145.5687618941713</v>
      </c>
      <c r="E42" s="51">
        <f t="shared" si="2"/>
        <v>151.54163798064727</v>
      </c>
      <c r="F42" s="51">
        <f t="shared" si="2"/>
        <v>153.09482122186378</v>
      </c>
      <c r="G42" s="51">
        <f t="shared" si="2"/>
        <v>152.17234128704717</v>
      </c>
      <c r="H42" s="51">
        <f t="shared" si="2"/>
        <v>163.16169330899407</v>
      </c>
      <c r="I42" s="51">
        <f t="shared" si="2"/>
        <v>164.25549656997026</v>
      </c>
      <c r="J42" s="51">
        <f t="shared" si="2"/>
        <v>160.28619352285469</v>
      </c>
      <c r="K42" s="51">
        <f t="shared" si="2"/>
        <v>147.78473981415158</v>
      </c>
      <c r="L42" s="51">
        <f t="shared" si="2"/>
        <v>146.19486238278577</v>
      </c>
      <c r="M42" s="51">
        <f t="shared" si="2"/>
        <v>152.15382040327603</v>
      </c>
      <c r="N42" s="51">
        <f t="shared" si="2"/>
        <v>148.80902254721698</v>
      </c>
      <c r="O42" s="51">
        <f t="shared" si="2"/>
        <v>183.41165699039806</v>
      </c>
      <c r="P42" s="51">
        <f t="shared" si="2"/>
        <v>206.5473459370518</v>
      </c>
      <c r="Q42" s="51">
        <f t="shared" si="2"/>
        <v>196.52752555391874</v>
      </c>
      <c r="R42" s="51">
        <f t="shared" si="2"/>
        <v>192.69433526012472</v>
      </c>
      <c r="S42" s="51">
        <f t="shared" si="2"/>
        <v>187.25467150315657</v>
      </c>
      <c r="T42" s="51">
        <f t="shared" ref="T42:U42" si="3">AVERAGE(T5:T41)</f>
        <v>195.67136510812983</v>
      </c>
      <c r="U42" s="51">
        <f t="shared" si="3"/>
        <v>196.25220329949434</v>
      </c>
      <c r="V42" s="51">
        <f t="shared" ref="V42:W42" si="4">AVERAGE(V5:V41)</f>
        <v>227.19712789198084</v>
      </c>
      <c r="W42" s="51">
        <f t="shared" si="4"/>
        <v>249.37753052238341</v>
      </c>
      <c r="X42" s="51">
        <f t="shared" ref="X42:Y42" si="5">AVERAGE(X5:X41)</f>
        <v>234.55367784044259</v>
      </c>
      <c r="Y42" s="51">
        <f t="shared" si="5"/>
        <v>229.24706726324371</v>
      </c>
      <c r="Z42" s="51">
        <f t="shared" ref="Z42:AA42" si="6">AVERAGE(Z5:Z41)</f>
        <v>216.29651115835321</v>
      </c>
      <c r="AA42" s="51">
        <f t="shared" si="6"/>
        <v>210.41928436356457</v>
      </c>
      <c r="AB42" s="51">
        <f t="shared" ref="AB42:AC42" si="7">AVERAGE(AB5:AB41)</f>
        <v>197.6240864106654</v>
      </c>
      <c r="AC42" s="51">
        <f t="shared" si="7"/>
        <v>196.23442066046283</v>
      </c>
      <c r="AD42" s="51">
        <f t="shared" ref="AD42:AE42" si="8">AVERAGE(AD5:AD41)</f>
        <v>184.79960115621881</v>
      </c>
      <c r="AE42" s="51">
        <f t="shared" si="8"/>
        <v>201.95591923533098</v>
      </c>
      <c r="AF42" s="51">
        <f t="shared" ref="AF42:AG42" si="9">AVERAGE(AF5:AF41)</f>
        <v>199.26432432432429</v>
      </c>
      <c r="AG42" s="51">
        <f t="shared" si="9"/>
        <v>206.58302288308582</v>
      </c>
      <c r="AH42" s="51">
        <f t="shared" ref="AH42:AI42" si="10">AVERAGE(AH5:AH41)</f>
        <v>213.82082534779903</v>
      </c>
      <c r="AI42" s="51">
        <f t="shared" si="10"/>
        <v>209.88710040970105</v>
      </c>
      <c r="AJ42" s="51">
        <f t="shared" ref="AJ42:AK42" si="11">AVERAGE(AJ5:AJ41)</f>
        <v>206.41388721567751</v>
      </c>
      <c r="AK42" s="51">
        <f t="shared" si="11"/>
        <v>204.34516069284376</v>
      </c>
      <c r="AL42" s="51">
        <f t="shared" ref="AL42" si="12">AVERAGE(AL5:AL41)</f>
        <v>205.66760223524929</v>
      </c>
      <c r="AM42" s="51">
        <f t="shared" ref="AM42:AN42" si="13">AVERAGE(AM5:AM41)</f>
        <v>204.97427224551839</v>
      </c>
      <c r="AN42" s="51">
        <f t="shared" si="13"/>
        <v>204.32402942182352</v>
      </c>
      <c r="AO42" s="51">
        <f t="shared" ref="AO42:AP42" si="14">AVERAGE(AO5:AO41)</f>
        <v>207.98497288872684</v>
      </c>
      <c r="AP42" s="51">
        <f t="shared" si="14"/>
        <v>211.63961355002786</v>
      </c>
      <c r="AQ42" s="51">
        <f t="shared" ref="AQ42:AR42" si="15">AVERAGE(AQ5:AQ41)</f>
        <v>219.32704458447492</v>
      </c>
      <c r="AR42" s="51">
        <f t="shared" si="15"/>
        <v>219.54182571346936</v>
      </c>
      <c r="AS42" s="51">
        <f t="shared" ref="AS42:AU42" si="16">AVERAGE(AS5:AS41)</f>
        <v>221.56382081285327</v>
      </c>
      <c r="AT42" s="51">
        <f t="shared" si="16"/>
        <v>225.08624725842216</v>
      </c>
      <c r="AU42" s="51">
        <f t="shared" si="16"/>
        <v>225.6053194509077</v>
      </c>
      <c r="AV42" s="51">
        <f t="shared" ref="AV42:AX42" si="17">AVERAGE(AV5:AV41)</f>
        <v>229.16010601002864</v>
      </c>
      <c r="AW42" s="51">
        <f t="shared" si="17"/>
        <v>230.67054054054049</v>
      </c>
      <c r="AX42" s="51">
        <f t="shared" si="17"/>
        <v>228.01647452102554</v>
      </c>
      <c r="AY42" s="51">
        <f t="shared" ref="AY42:AZ42" si="18">AVERAGE(AY5:AY41)</f>
        <v>224.68703791446254</v>
      </c>
      <c r="AZ42" s="51">
        <f t="shared" si="18"/>
        <v>224.96116725191806</v>
      </c>
      <c r="BA42" s="51">
        <f t="shared" ref="BA42:BB42" si="19">AVERAGE(BA5:BA41)</f>
        <v>229.07598670451605</v>
      </c>
      <c r="BB42" s="51">
        <f t="shared" si="19"/>
        <v>227.92251574584688</v>
      </c>
      <c r="BC42" s="51">
        <f t="shared" ref="BC42:BD42" si="20">AVERAGE(BC5:BC41)</f>
        <v>226.1900682397615</v>
      </c>
      <c r="BD42" s="51">
        <f t="shared" si="20"/>
        <v>225.07836994176486</v>
      </c>
      <c r="BE42" s="51">
        <f t="shared" ref="BE42:BF42" si="21">AVERAGE(BE5:BE41)</f>
        <v>229.80901540711858</v>
      </c>
      <c r="BF42" s="51">
        <f t="shared" si="21"/>
        <v>229.78181371931379</v>
      </c>
      <c r="BG42" s="51">
        <f t="shared" ref="BG42:BH42" si="22">AVERAGE(BG5:BG41)</f>
        <v>226.24706385417252</v>
      </c>
      <c r="BH42" s="51">
        <f t="shared" si="22"/>
        <v>226.78236980295804</v>
      </c>
      <c r="BI42" s="51">
        <f t="shared" ref="BI42:BJ42" si="23">AVERAGE(BI5:BI41)</f>
        <v>224.11040887895334</v>
      </c>
      <c r="BJ42" s="51">
        <f t="shared" si="23"/>
        <v>219.12666295111671</v>
      </c>
      <c r="BK42" s="51">
        <f t="shared" ref="BK42:BL42" si="24">AVERAGE(BK5:BK41)</f>
        <v>224.36956632399361</v>
      </c>
      <c r="BL42" s="51">
        <f t="shared" si="24"/>
        <v>224.43370682724094</v>
      </c>
      <c r="BM42" s="51">
        <f t="shared" ref="BM42:BN42" si="25">AVERAGE(BM5:BM41)</f>
        <v>221.87571463384828</v>
      </c>
      <c r="BN42" s="51">
        <f t="shared" si="25"/>
        <v>219.68298762575532</v>
      </c>
      <c r="BO42" s="51">
        <f t="shared" ref="BO42:BP42" si="26">AVERAGE(BO5:BO41)</f>
        <v>219.79930768681163</v>
      </c>
      <c r="BP42" s="51">
        <f t="shared" si="26"/>
        <v>223.74380334948256</v>
      </c>
      <c r="BQ42" s="51">
        <f t="shared" ref="BQ42:BR42" si="27">AVERAGE(BQ5:BQ41)</f>
        <v>224.37236903486908</v>
      </c>
      <c r="BR42" s="51">
        <f t="shared" si="27"/>
        <v>224.8571059814868</v>
      </c>
      <c r="BS42" s="51">
        <f t="shared" ref="BS42:BT42" si="28">AVERAGE(BS5:BS41)</f>
        <v>227.75913349218766</v>
      </c>
      <c r="BT42" s="51">
        <f t="shared" si="28"/>
        <v>235.40991431784533</v>
      </c>
      <c r="BU42" s="51">
        <f>AVERAGE(BU5:BU41)</f>
        <v>237.192881750119</v>
      </c>
      <c r="BV42" s="51">
        <f>AVERAGE(BV5:BV41)</f>
        <v>238.82379974289083</v>
      </c>
      <c r="BW42" s="56">
        <f t="shared" si="0"/>
        <v>8.9889274661971186</v>
      </c>
      <c r="BX42" s="56">
        <f t="shared" si="1"/>
        <v>0.68759145752526751</v>
      </c>
    </row>
    <row r="43" spans="1:76" ht="15" customHeight="1" x14ac:dyDescent="0.25">
      <c r="A43" s="49" t="s">
        <v>41</v>
      </c>
      <c r="B43" s="50"/>
      <c r="C43" s="51"/>
      <c r="D43" s="51">
        <f>D42/C42*100-100</f>
        <v>-4.1870232829003555</v>
      </c>
      <c r="E43" s="51">
        <f t="shared" ref="E43:H43" si="29">E42/D42*100-100</f>
        <v>4.1031303754704282</v>
      </c>
      <c r="F43" s="51">
        <f t="shared" si="29"/>
        <v>1.0249217719389208</v>
      </c>
      <c r="G43" s="51">
        <f t="shared" si="29"/>
        <v>-0.60255463081912808</v>
      </c>
      <c r="H43" s="51">
        <f t="shared" si="29"/>
        <v>7.2216487759870489</v>
      </c>
      <c r="I43" s="51">
        <f t="shared" ref="I43" si="30">I42/H42*100-100</f>
        <v>0.67037993955159436</v>
      </c>
      <c r="J43" s="51">
        <f>J42/I42*100-100</f>
        <v>-2.4165419909857917</v>
      </c>
      <c r="K43" s="51">
        <f t="shared" ref="K43" si="31">K42/J42*100-100</f>
        <v>-7.7994576038893655</v>
      </c>
      <c r="L43" s="51">
        <f t="shared" ref="L43" si="32">L42/K42*100-100</f>
        <v>-1.0758062255718528</v>
      </c>
      <c r="M43" s="51">
        <f t="shared" ref="M43" si="33">M42/L42*100-100</f>
        <v>4.0760379149903088</v>
      </c>
      <c r="N43" s="51">
        <f t="shared" ref="N43" si="34">N42/M42*100-100</f>
        <v>-2.1983002774388609</v>
      </c>
      <c r="O43" s="51">
        <f t="shared" ref="O43" si="35">O42/N42*100-100</f>
        <v>23.253048673309905</v>
      </c>
      <c r="P43" s="51">
        <f t="shared" ref="P43" si="36">P42/O42*100-100</f>
        <v>12.614077712555073</v>
      </c>
      <c r="Q43" s="51">
        <f t="shared" ref="Q43" si="37">Q42/P42*100-100</f>
        <v>-4.8511010091539646</v>
      </c>
      <c r="R43" s="51">
        <f t="shared" ref="R43" si="38">R42/Q42*100-100</f>
        <v>-1.9504597551869978</v>
      </c>
      <c r="S43" s="51">
        <f t="shared" ref="S43:U43" si="39">S42/R42*100-100</f>
        <v>-2.8229494912888669</v>
      </c>
      <c r="T43" s="51">
        <f t="shared" si="39"/>
        <v>4.4947843156112555</v>
      </c>
      <c r="U43" s="51">
        <f t="shared" si="39"/>
        <v>0.29684373645757489</v>
      </c>
      <c r="V43" s="51">
        <f t="shared" ref="V43" si="40">V42/U42*100-100</f>
        <v>15.767937415338167</v>
      </c>
      <c r="W43" s="51">
        <f t="shared" ref="W43:AQ43" si="41">W42/V42*100-100</f>
        <v>9.7626245702138021</v>
      </c>
      <c r="X43" s="51">
        <f t="shared" si="41"/>
        <v>-5.9443417580118592</v>
      </c>
      <c r="Y43" s="51">
        <f t="shared" si="41"/>
        <v>-2.2624290635974376</v>
      </c>
      <c r="Z43" s="51">
        <f t="shared" si="41"/>
        <v>-5.6491698059628419</v>
      </c>
      <c r="AA43" s="51">
        <f t="shared" si="41"/>
        <v>-2.7172083189478116</v>
      </c>
      <c r="AB43" s="51">
        <f t="shared" si="41"/>
        <v>-6.0808105072686658</v>
      </c>
      <c r="AC43" s="51">
        <f t="shared" si="41"/>
        <v>-0.70318642602846637</v>
      </c>
      <c r="AD43" s="51">
        <f t="shared" si="41"/>
        <v>-5.827122207081743</v>
      </c>
      <c r="AE43" s="51">
        <f t="shared" si="41"/>
        <v>9.2837419408763822</v>
      </c>
      <c r="AF43" s="51">
        <f t="shared" si="41"/>
        <v>-1.3327635660286319</v>
      </c>
      <c r="AG43" s="51">
        <f t="shared" si="41"/>
        <v>3.6728594461543196</v>
      </c>
      <c r="AH43" s="51">
        <f t="shared" si="41"/>
        <v>3.5035804799939569</v>
      </c>
      <c r="AI43" s="51">
        <f t="shared" si="41"/>
        <v>-1.8397295640868521</v>
      </c>
      <c r="AJ43" s="51">
        <f t="shared" si="41"/>
        <v>-1.6548006939177355</v>
      </c>
      <c r="AK43" s="51">
        <f t="shared" si="41"/>
        <v>-1.0022225494315506</v>
      </c>
      <c r="AL43" s="51">
        <f t="shared" si="41"/>
        <v>0.64716068534322346</v>
      </c>
      <c r="AM43" s="51">
        <f t="shared" si="41"/>
        <v>-0.3371119136877212</v>
      </c>
      <c r="AN43" s="51">
        <f t="shared" si="41"/>
        <v>-0.31723143425337241</v>
      </c>
      <c r="AO43" s="51">
        <f t="shared" si="41"/>
        <v>1.7917341769652353</v>
      </c>
      <c r="AP43" s="51">
        <f t="shared" si="41"/>
        <v>1.7571657271875409</v>
      </c>
      <c r="AQ43" s="51">
        <f t="shared" si="41"/>
        <v>3.6323214286298366</v>
      </c>
      <c r="AR43" s="51">
        <f t="shared" ref="AR43" si="42">AR42/AQ42*100-100</f>
        <v>9.7927334680207423E-2</v>
      </c>
      <c r="AS43" s="51">
        <f t="shared" ref="AS43" si="43">AS42/AR42*100-100</f>
        <v>0.92100677983013668</v>
      </c>
      <c r="AT43" s="51">
        <f t="shared" ref="AT43" si="44">AT42/AS42*100-100</f>
        <v>1.5898021764772352</v>
      </c>
      <c r="AU43" s="51">
        <f t="shared" ref="AU43:AY43" si="45">AU42/AT42*100-100</f>
        <v>0.23061035438989563</v>
      </c>
      <c r="AV43" s="51">
        <f t="shared" si="45"/>
        <v>1.5756661091914026</v>
      </c>
      <c r="AW43" s="51">
        <f t="shared" si="45"/>
        <v>0.65911757365209667</v>
      </c>
      <c r="AX43" s="51">
        <f t="shared" si="45"/>
        <v>-1.1505873326067331</v>
      </c>
      <c r="AY43" s="51">
        <f t="shared" si="45"/>
        <v>-1.4601737061134941</v>
      </c>
      <c r="AZ43" s="51">
        <f t="shared" ref="AZ43:BD43" si="46">AZ42/AY42*100-100</f>
        <v>0.1220049629920652</v>
      </c>
      <c r="BA43" s="51">
        <f t="shared" si="46"/>
        <v>1.8291243341523398</v>
      </c>
      <c r="BB43" s="51">
        <f t="shared" si="46"/>
        <v>-0.50353202675800901</v>
      </c>
      <c r="BC43" s="51">
        <f t="shared" si="46"/>
        <v>-0.760103713499376</v>
      </c>
      <c r="BD43" s="51">
        <f t="shared" si="46"/>
        <v>-0.49148855502278366</v>
      </c>
      <c r="BE43" s="51">
        <f t="shared" ref="BE43:BK43" si="47">BE42/BD42*100-100</f>
        <v>2.1017770239662354</v>
      </c>
      <c r="BF43" s="51">
        <f t="shared" si="47"/>
        <v>-1.1836649557281476E-2</v>
      </c>
      <c r="BG43" s="51">
        <f t="shared" si="47"/>
        <v>-1.5383070609143488</v>
      </c>
      <c r="BH43" s="51">
        <f t="shared" si="47"/>
        <v>0.23660238487362051</v>
      </c>
      <c r="BI43" s="51">
        <f t="shared" si="47"/>
        <v>-1.1782048694200853</v>
      </c>
      <c r="BJ43" s="51">
        <f t="shared" si="47"/>
        <v>-2.2237904757598415</v>
      </c>
      <c r="BK43" s="51">
        <f t="shared" si="47"/>
        <v>2.3926359769584451</v>
      </c>
      <c r="BL43" s="51">
        <f t="shared" ref="BL43:BP43" si="48">BL42/BK42*100-100</f>
        <v>2.8586989001325946E-2</v>
      </c>
      <c r="BM43" s="51">
        <f t="shared" si="48"/>
        <v>-1.1397540189280448</v>
      </c>
      <c r="BN43" s="51">
        <f t="shared" si="48"/>
        <v>-0.98826814449320466</v>
      </c>
      <c r="BO43" s="51">
        <f t="shared" si="48"/>
        <v>5.294905277530404E-2</v>
      </c>
      <c r="BP43" s="51">
        <f t="shared" si="48"/>
        <v>1.7945896664476066</v>
      </c>
      <c r="BQ43" s="51">
        <f t="shared" ref="BQ43:BU43" si="49">BQ42/BP42*100-100</f>
        <v>0.28093099159698909</v>
      </c>
      <c r="BR43" s="51">
        <f t="shared" si="49"/>
        <v>0.21604128382777787</v>
      </c>
      <c r="BS43" s="51">
        <f t="shared" si="49"/>
        <v>1.2906096509753127</v>
      </c>
      <c r="BT43" s="51">
        <f t="shared" si="49"/>
        <v>3.3591543436040041</v>
      </c>
      <c r="BU43" s="51">
        <f t="shared" si="49"/>
        <v>0.75738842072145474</v>
      </c>
      <c r="BV43" s="51">
        <f>BV42/BU42*100-100</f>
        <v>0.68759145752525797</v>
      </c>
      <c r="BW43" s="57"/>
      <c r="BX43" s="57"/>
    </row>
    <row r="44" spans="1:76" ht="15" customHeight="1" x14ac:dyDescent="0.25">
      <c r="A44" s="49" t="s">
        <v>42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>
        <f t="shared" ref="O44:U44" si="50">O42/C42*100-100</f>
        <v>20.721070868497392</v>
      </c>
      <c r="P44" s="51">
        <f t="shared" si="50"/>
        <v>41.889883000593215</v>
      </c>
      <c r="Q44" s="51">
        <f t="shared" si="50"/>
        <v>29.685496456766828</v>
      </c>
      <c r="R44" s="51">
        <f t="shared" si="50"/>
        <v>25.866004951841987</v>
      </c>
      <c r="S44" s="51">
        <f t="shared" si="50"/>
        <v>23.054340834470423</v>
      </c>
      <c r="T44" s="51">
        <f t="shared" si="50"/>
        <v>19.924818834509921</v>
      </c>
      <c r="U44" s="51">
        <f t="shared" si="50"/>
        <v>19.479839273381018</v>
      </c>
      <c r="V44" s="51">
        <f t="shared" ref="V44" si="51">V42/J42*100-100</f>
        <v>41.744664901275826</v>
      </c>
      <c r="W44" s="51">
        <f t="shared" ref="W44:AQ44" si="52">W42/K42*100-100</f>
        <v>68.743762607689405</v>
      </c>
      <c r="X44" s="51">
        <f t="shared" si="52"/>
        <v>60.439070168077905</v>
      </c>
      <c r="Y44" s="51">
        <f t="shared" si="52"/>
        <v>50.66796657200976</v>
      </c>
      <c r="Z44" s="51">
        <f t="shared" si="52"/>
        <v>45.351745113252463</v>
      </c>
      <c r="AA44" s="51">
        <f t="shared" si="52"/>
        <v>14.725142238140521</v>
      </c>
      <c r="AB44" s="51">
        <f t="shared" si="52"/>
        <v>-4.320200526375146</v>
      </c>
      <c r="AC44" s="51">
        <f t="shared" si="52"/>
        <v>-0.14914190397999505</v>
      </c>
      <c r="AD44" s="51">
        <f t="shared" si="52"/>
        <v>-4.0970244886797076</v>
      </c>
      <c r="AE44" s="51">
        <f t="shared" si="52"/>
        <v>7.8509377705573371</v>
      </c>
      <c r="AF44" s="51">
        <f t="shared" si="52"/>
        <v>1.8362212652878185</v>
      </c>
      <c r="AG44" s="51">
        <f t="shared" si="52"/>
        <v>5.2640527901874918</v>
      </c>
      <c r="AH44" s="51">
        <f t="shared" si="52"/>
        <v>-5.887531531886907</v>
      </c>
      <c r="AI44" s="51">
        <f t="shared" si="52"/>
        <v>-15.835600757598257</v>
      </c>
      <c r="AJ44" s="51">
        <f t="shared" si="52"/>
        <v>-11.997164522786747</v>
      </c>
      <c r="AK44" s="51">
        <f t="shared" si="52"/>
        <v>-10.862475523756714</v>
      </c>
      <c r="AL44" s="51">
        <f t="shared" si="52"/>
        <v>-4.9140454768234321</v>
      </c>
      <c r="AM44" s="51">
        <f t="shared" si="52"/>
        <v>-2.5876963390096108</v>
      </c>
      <c r="AN44" s="51">
        <f t="shared" si="52"/>
        <v>3.3902461652551636</v>
      </c>
      <c r="AO44" s="51">
        <f t="shared" si="52"/>
        <v>5.9880178965114226</v>
      </c>
      <c r="AP44" s="51">
        <f t="shared" si="52"/>
        <v>14.523847576445831</v>
      </c>
      <c r="AQ44" s="51">
        <f t="shared" si="52"/>
        <v>8.6014440254668045</v>
      </c>
      <c r="AR44" s="51">
        <f t="shared" ref="AR44" si="53">AR42/AF42*100-100</f>
        <v>10.176182544418367</v>
      </c>
      <c r="AS44" s="51">
        <f t="shared" ref="AS44" si="54">AS42/AG42*100-100</f>
        <v>7.2517081610552907</v>
      </c>
      <c r="AT44" s="51">
        <f t="shared" ref="AT44" si="55">AT42/AH42*100-100</f>
        <v>5.2686270817161613</v>
      </c>
      <c r="AU44" s="51">
        <f t="shared" ref="AU44:AY44" si="56">AU42/AI42*100-100</f>
        <v>7.4888923666697877</v>
      </c>
      <c r="AV44" s="51">
        <f t="shared" si="56"/>
        <v>11.01971340260846</v>
      </c>
      <c r="AW44" s="51">
        <f t="shared" si="56"/>
        <v>12.882800727180935</v>
      </c>
      <c r="AX44" s="51">
        <f t="shared" si="56"/>
        <v>10.866501112903975</v>
      </c>
      <c r="AY44" s="51">
        <f t="shared" si="56"/>
        <v>9.6171902224549228</v>
      </c>
      <c r="AZ44" s="51">
        <f t="shared" ref="AZ44:BD44" si="57">AZ42/AN42*100-100</f>
        <v>10.100201081826498</v>
      </c>
      <c r="BA44" s="51">
        <f t="shared" si="57"/>
        <v>10.140643106496455</v>
      </c>
      <c r="BB44" s="51">
        <f t="shared" si="57"/>
        <v>7.6936930297172523</v>
      </c>
      <c r="BC44" s="51">
        <f t="shared" si="57"/>
        <v>3.1291278593977836</v>
      </c>
      <c r="BD44" s="51">
        <f t="shared" si="57"/>
        <v>2.5218630711040078</v>
      </c>
      <c r="BE44" s="51">
        <f t="shared" ref="BE44:BK44" si="58">BE42/AS42*100-100</f>
        <v>3.7213632460462662</v>
      </c>
      <c r="BF44" s="51">
        <f t="shared" si="58"/>
        <v>2.0861187736186366</v>
      </c>
      <c r="BG44" s="51">
        <f t="shared" si="58"/>
        <v>0.28445446447219069</v>
      </c>
      <c r="BH44" s="51">
        <f t="shared" si="58"/>
        <v>-1.0375873220125555</v>
      </c>
      <c r="BI44" s="51">
        <f t="shared" si="58"/>
        <v>-2.8439399527197935</v>
      </c>
      <c r="BJ44" s="51">
        <f t="shared" si="58"/>
        <v>-3.8987584509333715</v>
      </c>
      <c r="BK44" s="51">
        <f t="shared" si="58"/>
        <v>-0.14129501791278187</v>
      </c>
      <c r="BL44" s="51">
        <f t="shared" ref="BL44:BP44" si="59">BL42/AZ42*100-100</f>
        <v>-0.23446732212516963</v>
      </c>
      <c r="BM44" s="51">
        <f t="shared" si="59"/>
        <v>-3.1431806424806013</v>
      </c>
      <c r="BN44" s="51">
        <f t="shared" si="59"/>
        <v>-3.6150566753481002</v>
      </c>
      <c r="BO44" s="51">
        <f t="shared" si="59"/>
        <v>-2.8253939718412653</v>
      </c>
      <c r="BP44" s="51">
        <f t="shared" si="59"/>
        <v>-0.5929341822706391</v>
      </c>
      <c r="BQ44" s="51">
        <f t="shared" ref="BQ44:BU44" si="60">BQ42/BE42*100-100</f>
        <v>-2.3657237130659183</v>
      </c>
      <c r="BR44" s="51">
        <f t="shared" si="60"/>
        <v>-2.1432104038671582</v>
      </c>
      <c r="BS44" s="51">
        <f t="shared" si="60"/>
        <v>0.66832674522120783</v>
      </c>
      <c r="BT44" s="51">
        <f t="shared" si="60"/>
        <v>3.8043277007747207</v>
      </c>
      <c r="BU44" s="51">
        <f t="shared" si="60"/>
        <v>5.8375123835643876</v>
      </c>
      <c r="BV44" s="51">
        <f>BV42/BJ42*100-100</f>
        <v>8.9889274661971257</v>
      </c>
      <c r="BW44" s="58"/>
      <c r="BX44" s="58"/>
    </row>
    <row r="45" spans="1:76" ht="15" customHeight="1" x14ac:dyDescent="0.25">
      <c r="BC45" s="30"/>
    </row>
    <row r="46" spans="1:76" ht="15" customHeight="1" x14ac:dyDescent="0.25">
      <c r="A46" s="52" t="s">
        <v>44</v>
      </c>
      <c r="BC46" s="30"/>
      <c r="BW46" s="60"/>
      <c r="BX46" s="60"/>
    </row>
    <row r="47" spans="1:76" ht="15" customHeight="1" x14ac:dyDescent="0.25">
      <c r="A47" s="5" t="s">
        <v>33</v>
      </c>
      <c r="B47" s="41">
        <v>259.28571428571428</v>
      </c>
      <c r="D47" s="5"/>
      <c r="H47" s="5"/>
      <c r="BC47" s="30"/>
      <c r="BW47" s="61"/>
      <c r="BX47" s="61"/>
    </row>
    <row r="48" spans="1:76" ht="15" customHeight="1" x14ac:dyDescent="0.25">
      <c r="A48" s="5" t="s">
        <v>6</v>
      </c>
      <c r="B48" s="41">
        <v>258</v>
      </c>
      <c r="D48" s="5"/>
      <c r="BC48" s="30"/>
      <c r="BW48" s="61"/>
      <c r="BX48" s="61"/>
    </row>
    <row r="49" spans="1:76" ht="15" customHeight="1" x14ac:dyDescent="0.25">
      <c r="A49" s="5" t="s">
        <v>8</v>
      </c>
      <c r="B49" s="41">
        <v>256.16666666666669</v>
      </c>
      <c r="D49" s="5"/>
      <c r="H49" s="5"/>
      <c r="BC49" s="30"/>
      <c r="BW49" s="61"/>
      <c r="BX49" s="61"/>
    </row>
    <row r="50" spans="1:76" ht="15" customHeight="1" x14ac:dyDescent="0.25">
      <c r="BC50" s="30"/>
      <c r="BW50" s="61"/>
      <c r="BX50" s="61"/>
    </row>
    <row r="51" spans="1:76" ht="15" customHeight="1" x14ac:dyDescent="0.25">
      <c r="A51" s="52" t="s">
        <v>45</v>
      </c>
      <c r="BC51" s="30"/>
      <c r="BW51" s="61"/>
      <c r="BX51" s="61"/>
    </row>
    <row r="52" spans="1:76" ht="15" customHeight="1" x14ac:dyDescent="0.25">
      <c r="A52" s="5" t="s">
        <v>32</v>
      </c>
      <c r="B52" s="41">
        <v>223.23529411764707</v>
      </c>
      <c r="D52" s="5"/>
      <c r="BC52" s="30"/>
      <c r="BW52" s="61"/>
      <c r="BX52" s="61"/>
    </row>
    <row r="53" spans="1:76" ht="15" customHeight="1" x14ac:dyDescent="0.25">
      <c r="A53" s="5" t="s">
        <v>11</v>
      </c>
      <c r="B53" s="41">
        <v>215.5197225150655</v>
      </c>
      <c r="D53" s="5"/>
      <c r="BC53" s="30"/>
      <c r="BW53" s="61"/>
      <c r="BX53" s="61"/>
    </row>
    <row r="54" spans="1:76" ht="15" customHeight="1" x14ac:dyDescent="0.25">
      <c r="A54" s="5" t="s">
        <v>26</v>
      </c>
      <c r="B54" s="41">
        <v>213.88888888888889</v>
      </c>
      <c r="D54" s="5"/>
      <c r="BC54" s="30"/>
      <c r="BW54" s="61"/>
      <c r="BX54" s="61"/>
    </row>
    <row r="55" spans="1:76" ht="15" customHeight="1" x14ac:dyDescent="0.25">
      <c r="BC55" s="30"/>
      <c r="BW55" s="61"/>
      <c r="BX55" s="61"/>
    </row>
    <row r="56" spans="1:76" ht="15" customHeight="1" x14ac:dyDescent="0.25">
      <c r="BC56" s="30"/>
      <c r="BW56" s="61"/>
      <c r="BX56" s="61"/>
    </row>
    <row r="57" spans="1:76" ht="15" customHeight="1" x14ac:dyDescent="0.25">
      <c r="BC57" s="30"/>
      <c r="BW57" s="61"/>
      <c r="BX57" s="61"/>
    </row>
    <row r="58" spans="1:76" ht="15" customHeight="1" x14ac:dyDescent="0.25">
      <c r="BC58" s="30"/>
      <c r="BW58" s="61"/>
      <c r="BX58" s="61"/>
    </row>
    <row r="59" spans="1:76" ht="15" customHeight="1" x14ac:dyDescent="0.25">
      <c r="BC59" s="30"/>
      <c r="BW59" s="61"/>
      <c r="BX59" s="61"/>
    </row>
    <row r="60" spans="1:76" ht="15" customHeight="1" x14ac:dyDescent="0.25">
      <c r="BC60" s="30"/>
      <c r="BW60" s="61"/>
      <c r="BX60" s="61"/>
    </row>
    <row r="61" spans="1:76" ht="15" customHeight="1" x14ac:dyDescent="0.25">
      <c r="BW61" s="61"/>
      <c r="BX61" s="61"/>
    </row>
    <row r="62" spans="1:76" ht="15" customHeight="1" x14ac:dyDescent="0.25">
      <c r="BW62" s="61"/>
      <c r="BX62" s="61"/>
    </row>
    <row r="63" spans="1:76" ht="15" customHeight="1" x14ac:dyDescent="0.25">
      <c r="BW63" s="61"/>
      <c r="BX63" s="61"/>
    </row>
    <row r="64" spans="1:76" ht="15" customHeight="1" x14ac:dyDescent="0.25">
      <c r="BW64" s="61"/>
      <c r="BX64" s="61"/>
    </row>
    <row r="65" spans="75:76" ht="15" customHeight="1" x14ac:dyDescent="0.2">
      <c r="BW65" s="62"/>
      <c r="BX65" s="62"/>
    </row>
    <row r="66" spans="75:76" ht="15" customHeight="1" x14ac:dyDescent="0.2">
      <c r="BW66" s="62"/>
      <c r="BX66" s="62"/>
    </row>
    <row r="67" spans="75:76" ht="15" customHeight="1" x14ac:dyDescent="0.2">
      <c r="BW67" s="62"/>
      <c r="BX67" s="62"/>
    </row>
    <row r="68" spans="75:76" ht="15" customHeight="1" x14ac:dyDescent="0.2">
      <c r="BW68" s="62"/>
      <c r="BX68" s="62"/>
    </row>
    <row r="69" spans="75:76" ht="15" customHeight="1" x14ac:dyDescent="0.2">
      <c r="BW69" s="62"/>
      <c r="BX69" s="62"/>
    </row>
    <row r="70" spans="75:76" ht="15" customHeight="1" x14ac:dyDescent="0.2">
      <c r="BW70" s="62"/>
      <c r="BX70" s="62"/>
    </row>
    <row r="71" spans="75:76" ht="15" customHeight="1" x14ac:dyDescent="0.2">
      <c r="BW71" s="62"/>
      <c r="BX71" s="62"/>
    </row>
    <row r="72" spans="75:76" ht="15" customHeight="1" x14ac:dyDescent="0.2">
      <c r="BW72" s="62"/>
      <c r="BX72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26" workbookViewId="0">
      <selection activeCell="C38" sqref="B2:C38"/>
    </sheetView>
  </sheetViews>
  <sheetFormatPr defaultColWidth="10" defaultRowHeight="15" x14ac:dyDescent="0.25"/>
  <sheetData>
    <row r="1" spans="1:6" x14ac:dyDescent="0.25">
      <c r="A1" s="5"/>
      <c r="B1" s="27"/>
    </row>
    <row r="2" spans="1:6" x14ac:dyDescent="0.25">
      <c r="A2" s="5"/>
      <c r="B2" s="5"/>
      <c r="C2" s="41"/>
      <c r="D2" s="36"/>
      <c r="E2" s="5"/>
      <c r="F2" s="35"/>
    </row>
    <row r="3" spans="1:6" x14ac:dyDescent="0.25">
      <c r="A3" s="5"/>
      <c r="B3" s="5"/>
      <c r="C3" s="41"/>
      <c r="D3" s="36"/>
      <c r="E3" s="5"/>
      <c r="F3" s="35"/>
    </row>
    <row r="4" spans="1:6" x14ac:dyDescent="0.25">
      <c r="A4" s="5"/>
      <c r="B4" s="5"/>
      <c r="C4" s="41"/>
      <c r="D4" s="36"/>
      <c r="E4" s="5"/>
      <c r="F4" s="35"/>
    </row>
    <row r="5" spans="1:6" x14ac:dyDescent="0.25">
      <c r="A5" s="5"/>
      <c r="B5" s="5"/>
      <c r="C5" s="41"/>
      <c r="D5" s="36"/>
      <c r="E5" s="5"/>
      <c r="F5" s="35"/>
    </row>
    <row r="6" spans="1:6" x14ac:dyDescent="0.25">
      <c r="A6" s="5"/>
      <c r="B6" s="5"/>
      <c r="C6" s="41"/>
      <c r="D6" s="36"/>
      <c r="E6" s="5"/>
      <c r="F6" s="35"/>
    </row>
    <row r="7" spans="1:6" x14ac:dyDescent="0.25">
      <c r="A7" s="5"/>
      <c r="B7" s="5"/>
      <c r="C7" s="41"/>
      <c r="D7" s="36"/>
      <c r="E7" s="5"/>
      <c r="F7" s="35"/>
    </row>
    <row r="8" spans="1:6" x14ac:dyDescent="0.25">
      <c r="A8" s="5"/>
      <c r="B8" s="5"/>
      <c r="C8" s="41"/>
      <c r="D8" s="36"/>
      <c r="E8" s="5"/>
      <c r="F8" s="35"/>
    </row>
    <row r="9" spans="1:6" x14ac:dyDescent="0.25">
      <c r="A9" s="5"/>
      <c r="B9" s="5"/>
      <c r="C9" s="41"/>
      <c r="D9" s="36"/>
      <c r="E9" s="5"/>
      <c r="F9" s="35"/>
    </row>
    <row r="10" spans="1:6" x14ac:dyDescent="0.25">
      <c r="A10" s="5"/>
      <c r="B10" s="5"/>
      <c r="C10" s="41"/>
      <c r="D10" s="36"/>
      <c r="E10" s="5"/>
      <c r="F10" s="35"/>
    </row>
    <row r="11" spans="1:6" x14ac:dyDescent="0.25">
      <c r="A11" s="5"/>
      <c r="B11" s="5"/>
      <c r="C11" s="41"/>
      <c r="D11" s="36"/>
      <c r="E11" s="5"/>
      <c r="F11" s="35"/>
    </row>
    <row r="12" spans="1:6" x14ac:dyDescent="0.25">
      <c r="A12" s="5"/>
      <c r="B12" s="5"/>
      <c r="C12" s="41"/>
      <c r="D12" s="36"/>
      <c r="E12" s="5"/>
      <c r="F12" s="35"/>
    </row>
    <row r="13" spans="1:6" x14ac:dyDescent="0.25">
      <c r="A13" s="5"/>
      <c r="B13" s="5"/>
      <c r="C13" s="41"/>
      <c r="D13" s="36"/>
      <c r="E13" s="5"/>
      <c r="F13" s="35"/>
    </row>
    <row r="14" spans="1:6" x14ac:dyDescent="0.25">
      <c r="A14" s="5"/>
      <c r="B14" s="5"/>
      <c r="C14" s="41"/>
      <c r="D14" s="36"/>
      <c r="E14" s="5"/>
      <c r="F14" s="35"/>
    </row>
    <row r="15" spans="1:6" x14ac:dyDescent="0.25">
      <c r="A15" s="5"/>
      <c r="B15" s="5"/>
      <c r="C15" s="41"/>
      <c r="D15" s="36"/>
      <c r="E15" s="5"/>
      <c r="F15" s="35"/>
    </row>
    <row r="16" spans="1:6" x14ac:dyDescent="0.25">
      <c r="A16" s="5"/>
      <c r="B16" s="5"/>
      <c r="C16" s="41"/>
      <c r="D16" s="36"/>
      <c r="E16" s="5"/>
      <c r="F16" s="35"/>
    </row>
    <row r="17" spans="1:6" x14ac:dyDescent="0.25">
      <c r="A17" s="5"/>
      <c r="B17" s="5"/>
      <c r="C17" s="41"/>
      <c r="D17" s="36"/>
      <c r="E17" s="5"/>
      <c r="F17" s="35"/>
    </row>
    <row r="18" spans="1:6" x14ac:dyDescent="0.25">
      <c r="A18" s="5"/>
      <c r="B18" s="5"/>
      <c r="C18" s="41"/>
      <c r="D18" s="36"/>
      <c r="E18" s="5"/>
      <c r="F18" s="35"/>
    </row>
    <row r="19" spans="1:6" x14ac:dyDescent="0.25">
      <c r="A19" s="5"/>
      <c r="B19" s="5"/>
      <c r="C19" s="41"/>
      <c r="D19" s="36"/>
      <c r="E19" s="5"/>
      <c r="F19" s="35"/>
    </row>
    <row r="20" spans="1:6" x14ac:dyDescent="0.25">
      <c r="A20" s="5"/>
      <c r="B20" s="5"/>
      <c r="C20" s="41"/>
      <c r="D20" s="36"/>
      <c r="E20" s="5"/>
      <c r="F20" s="35"/>
    </row>
    <row r="21" spans="1:6" x14ac:dyDescent="0.25">
      <c r="A21" s="5"/>
      <c r="B21" s="5"/>
      <c r="C21" s="41"/>
      <c r="D21" s="36"/>
      <c r="E21" s="5"/>
      <c r="F21" s="35"/>
    </row>
    <row r="22" spans="1:6" x14ac:dyDescent="0.25">
      <c r="A22" s="5"/>
      <c r="B22" s="5"/>
      <c r="C22" s="41"/>
      <c r="D22" s="36"/>
      <c r="E22" s="5"/>
      <c r="F22" s="35"/>
    </row>
    <row r="23" spans="1:6" x14ac:dyDescent="0.25">
      <c r="A23" s="5"/>
      <c r="B23" s="5"/>
      <c r="C23" s="41"/>
      <c r="D23" s="36"/>
      <c r="E23" s="5"/>
      <c r="F23" s="35"/>
    </row>
    <row r="24" spans="1:6" x14ac:dyDescent="0.25">
      <c r="A24" s="5"/>
      <c r="B24" s="5"/>
      <c r="C24" s="41"/>
      <c r="D24" s="36"/>
      <c r="E24" s="5"/>
      <c r="F24" s="35"/>
    </row>
    <row r="25" spans="1:6" x14ac:dyDescent="0.25">
      <c r="A25" s="5"/>
      <c r="B25" s="5"/>
      <c r="C25" s="41"/>
      <c r="D25" s="36"/>
      <c r="E25" s="5"/>
      <c r="F25" s="35"/>
    </row>
    <row r="26" spans="1:6" x14ac:dyDescent="0.25">
      <c r="A26" s="5"/>
      <c r="B26" s="5"/>
      <c r="C26" s="41"/>
      <c r="D26" s="36"/>
      <c r="E26" s="5"/>
      <c r="F26" s="35"/>
    </row>
    <row r="27" spans="1:6" x14ac:dyDescent="0.25">
      <c r="A27" s="5"/>
      <c r="B27" s="5"/>
      <c r="C27" s="41"/>
      <c r="D27" s="36"/>
      <c r="E27" s="5"/>
      <c r="F27" s="35"/>
    </row>
    <row r="28" spans="1:6" x14ac:dyDescent="0.25">
      <c r="A28" s="5"/>
      <c r="B28" s="5"/>
      <c r="C28" s="41"/>
      <c r="D28" s="36"/>
      <c r="E28" s="5"/>
      <c r="F28" s="35"/>
    </row>
    <row r="29" spans="1:6" x14ac:dyDescent="0.25">
      <c r="A29" s="5"/>
      <c r="B29" s="5"/>
      <c r="C29" s="41"/>
      <c r="D29" s="36"/>
      <c r="E29" s="5"/>
      <c r="F29" s="35"/>
    </row>
    <row r="30" spans="1:6" x14ac:dyDescent="0.25">
      <c r="A30" s="5"/>
      <c r="B30" s="5"/>
      <c r="C30" s="41"/>
      <c r="D30" s="36"/>
      <c r="E30" s="5"/>
      <c r="F30" s="35"/>
    </row>
    <row r="31" spans="1:6" x14ac:dyDescent="0.25">
      <c r="A31" s="5"/>
      <c r="B31" s="5"/>
      <c r="C31" s="41"/>
      <c r="D31" s="36"/>
      <c r="E31" s="5"/>
      <c r="F31" s="35"/>
    </row>
    <row r="32" spans="1:6" x14ac:dyDescent="0.25">
      <c r="A32" s="5"/>
      <c r="B32" s="5"/>
      <c r="C32" s="41"/>
      <c r="D32" s="36"/>
      <c r="E32" s="5"/>
      <c r="F32" s="35"/>
    </row>
    <row r="33" spans="1:6" x14ac:dyDescent="0.25">
      <c r="A33" s="5"/>
      <c r="B33" s="5"/>
      <c r="C33" s="41"/>
      <c r="D33" s="36"/>
      <c r="E33" s="5"/>
      <c r="F33" s="35"/>
    </row>
    <row r="34" spans="1:6" x14ac:dyDescent="0.25">
      <c r="A34" s="5"/>
      <c r="B34" s="5"/>
      <c r="C34" s="41"/>
      <c r="D34" s="36"/>
      <c r="E34" s="5"/>
      <c r="F34" s="35"/>
    </row>
    <row r="35" spans="1:6" x14ac:dyDescent="0.25">
      <c r="A35" s="5"/>
      <c r="B35" s="5"/>
      <c r="C35" s="41"/>
      <c r="D35" s="36"/>
      <c r="E35" s="5"/>
      <c r="F35" s="35"/>
    </row>
    <row r="36" spans="1:6" x14ac:dyDescent="0.25">
      <c r="A36" s="5"/>
      <c r="B36" s="5"/>
      <c r="C36" s="41"/>
      <c r="D36" s="36"/>
      <c r="E36" s="5"/>
      <c r="F36" s="35"/>
    </row>
    <row r="37" spans="1:6" x14ac:dyDescent="0.25">
      <c r="A37" s="5"/>
      <c r="B37" s="5"/>
      <c r="C37" s="41"/>
      <c r="D37" s="36"/>
      <c r="E37" s="5"/>
      <c r="F37" s="35"/>
    </row>
    <row r="38" spans="1:6" x14ac:dyDescent="0.25">
      <c r="A38" s="5"/>
      <c r="B38" s="5"/>
      <c r="C38" s="41"/>
      <c r="D38" s="36"/>
      <c r="E38" s="5"/>
      <c r="F38" s="35"/>
    </row>
    <row r="39" spans="1:6" x14ac:dyDescent="0.25">
      <c r="C39" s="5"/>
      <c r="D39" s="37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2016-07-14T10:28:09Z</dcterms:created>
  <dcterms:modified xsi:type="dcterms:W3CDTF">2021-06-15T13:29:47Z</dcterms:modified>
</cp:coreProperties>
</file>