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269DC2A4-BDD0-4D20-B8F9-82BB9EBDEFDF}" xr6:coauthVersionLast="40" xr6:coauthVersionMax="40" xr10:uidLastSave="{00000000-0000-0000-0000-000000000000}"/>
  <bookViews>
    <workbookView xWindow="-120" yWindow="-120" windowWidth="20730" windowHeight="11160" tabRatio="597" xr2:uid="{00000000-000D-0000-FFFF-FFFF00000000}"/>
  </bookViews>
  <sheets>
    <sheet name="GAS 12.5Kg " sheetId="1" r:id="rId1"/>
    <sheet name="GAS 5Kg " sheetId="3" r:id="rId2"/>
  </sheets>
  <definedNames>
    <definedName name="_xlnm._FilterDatabase" localSheetId="0" hidden="1">'GAS 12.5Kg '!$A$2:$AP$59</definedName>
    <definedName name="_xlnm._FilterDatabase" localSheetId="1" hidden="1">'GAS 5Kg '!$A$4:$AM$44</definedName>
  </definedNames>
  <calcPr calcId="181029"/>
</workbook>
</file>

<file path=xl/calcChain.xml><?xml version="1.0" encoding="utf-8"?>
<calcChain xmlns="http://schemas.openxmlformats.org/spreadsheetml/2006/main">
  <c r="AL44" i="3" l="1"/>
  <c r="AM44" i="3"/>
  <c r="AL44" i="1"/>
  <c r="AM44" i="1"/>
  <c r="AL43" i="3"/>
  <c r="AM43" i="3"/>
  <c r="AL43" i="1"/>
  <c r="AM43" i="1"/>
  <c r="AL42" i="3"/>
  <c r="AM42" i="3"/>
  <c r="AL42" i="1"/>
  <c r="AM42" i="1"/>
  <c r="AO42" i="1" s="1"/>
  <c r="AO5" i="3"/>
  <c r="AO5" i="1"/>
  <c r="AO42" i="3"/>
  <c r="AN42" i="3"/>
  <c r="AO41" i="3"/>
  <c r="AN41" i="3"/>
  <c r="AO40" i="3"/>
  <c r="AN40" i="3"/>
  <c r="AO39" i="3"/>
  <c r="AN39" i="3"/>
  <c r="AO38" i="3"/>
  <c r="AN38" i="3"/>
  <c r="AO37" i="3"/>
  <c r="AN37" i="3"/>
  <c r="AO36" i="3"/>
  <c r="AN36" i="3"/>
  <c r="AO35" i="3"/>
  <c r="AN35" i="3"/>
  <c r="AO34" i="3"/>
  <c r="AN34" i="3"/>
  <c r="AO33" i="3"/>
  <c r="AN33" i="3"/>
  <c r="AO32" i="3"/>
  <c r="AN32" i="3"/>
  <c r="AO31" i="3"/>
  <c r="AN31" i="3"/>
  <c r="AO30" i="3"/>
  <c r="AN30" i="3"/>
  <c r="AO29" i="3"/>
  <c r="AN29" i="3"/>
  <c r="AO28" i="3"/>
  <c r="AN28" i="3"/>
  <c r="AO27" i="3"/>
  <c r="AN27" i="3"/>
  <c r="AO26" i="3"/>
  <c r="AN26" i="3"/>
  <c r="AO25" i="3"/>
  <c r="AN25" i="3"/>
  <c r="AO24" i="3"/>
  <c r="AN24" i="3"/>
  <c r="AO23" i="3"/>
  <c r="AN23" i="3"/>
  <c r="AO22" i="3"/>
  <c r="AN22" i="3"/>
  <c r="AO21" i="3"/>
  <c r="AN21" i="3"/>
  <c r="AO20" i="3"/>
  <c r="AN20" i="3"/>
  <c r="AO19" i="3"/>
  <c r="AN19" i="3"/>
  <c r="AO18" i="3"/>
  <c r="AN18" i="3"/>
  <c r="AO17" i="3"/>
  <c r="AN17" i="3"/>
  <c r="AO16" i="3"/>
  <c r="AN16" i="3"/>
  <c r="AO15" i="3"/>
  <c r="AN15" i="3"/>
  <c r="AO14" i="3"/>
  <c r="AN14" i="3"/>
  <c r="AO13" i="3"/>
  <c r="AN13" i="3"/>
  <c r="AO12" i="3"/>
  <c r="AN12" i="3"/>
  <c r="AO11" i="3"/>
  <c r="AN11" i="3"/>
  <c r="AO10" i="3"/>
  <c r="AN10" i="3"/>
  <c r="AO9" i="3"/>
  <c r="AN9" i="3"/>
  <c r="AO8" i="3"/>
  <c r="AN8" i="3"/>
  <c r="AO7" i="3"/>
  <c r="AN7" i="3"/>
  <c r="AO6" i="3"/>
  <c r="AN6" i="3"/>
  <c r="AN5" i="3"/>
  <c r="AO41" i="1"/>
  <c r="AN41" i="1"/>
  <c r="AO40" i="1"/>
  <c r="AN40" i="1"/>
  <c r="AO39" i="1"/>
  <c r="AN39" i="1"/>
  <c r="AO38" i="1"/>
  <c r="AN38" i="1"/>
  <c r="AO37" i="1"/>
  <c r="AN37" i="1"/>
  <c r="AO36" i="1"/>
  <c r="AN36" i="1"/>
  <c r="AO35" i="1"/>
  <c r="AN35" i="1"/>
  <c r="AO34" i="1"/>
  <c r="AN34" i="1"/>
  <c r="AO33" i="1"/>
  <c r="AN33" i="1"/>
  <c r="AO32" i="1"/>
  <c r="AN32" i="1"/>
  <c r="AO31" i="1"/>
  <c r="AN31" i="1"/>
  <c r="AO30" i="1"/>
  <c r="AN30" i="1"/>
  <c r="AO29" i="1"/>
  <c r="AN29" i="1"/>
  <c r="AO28" i="1"/>
  <c r="AN28" i="1"/>
  <c r="AO27" i="1"/>
  <c r="AN27" i="1"/>
  <c r="AO26" i="1"/>
  <c r="AN26" i="1"/>
  <c r="AO25" i="1"/>
  <c r="AN25" i="1"/>
  <c r="AO24" i="1"/>
  <c r="AN24" i="1"/>
  <c r="AO23" i="1"/>
  <c r="AN23" i="1"/>
  <c r="AO22" i="1"/>
  <c r="AN22" i="1"/>
  <c r="AO21" i="1"/>
  <c r="AN21" i="1"/>
  <c r="AO20" i="1"/>
  <c r="AN20" i="1"/>
  <c r="AO19" i="1"/>
  <c r="AN19" i="1"/>
  <c r="AO18" i="1"/>
  <c r="AN18" i="1"/>
  <c r="AO17" i="1"/>
  <c r="AN17" i="1"/>
  <c r="AO16" i="1"/>
  <c r="AN16" i="1"/>
  <c r="AO15" i="1"/>
  <c r="AN15" i="1"/>
  <c r="AO14" i="1"/>
  <c r="AN14" i="1"/>
  <c r="AO13" i="1"/>
  <c r="AN13" i="1"/>
  <c r="AO12" i="1"/>
  <c r="AN12" i="1"/>
  <c r="AO11" i="1"/>
  <c r="AN11" i="1"/>
  <c r="AO10" i="1"/>
  <c r="AN10" i="1"/>
  <c r="AO9" i="1"/>
  <c r="AN9" i="1"/>
  <c r="AO8" i="1"/>
  <c r="AN8" i="1"/>
  <c r="AO7" i="1"/>
  <c r="AN7" i="1"/>
  <c r="AO6" i="1"/>
  <c r="AN6" i="1"/>
  <c r="AN5" i="1"/>
  <c r="AN42" i="1" l="1"/>
  <c r="AK42" i="3" l="1"/>
  <c r="AK42" i="1"/>
  <c r="AJ42" i="3" l="1"/>
  <c r="AK43" i="3" l="1"/>
  <c r="AJ42" i="1"/>
  <c r="AI42" i="3"/>
  <c r="AJ43" i="3" s="1"/>
  <c r="AK43" i="1" l="1"/>
  <c r="AI42" i="1"/>
  <c r="AJ43" i="1" s="1"/>
  <c r="AH42" i="1"/>
  <c r="AG42" i="1"/>
  <c r="AI43" i="1" l="1"/>
  <c r="AH43" i="1"/>
  <c r="AF42" i="1"/>
  <c r="AH42" i="3"/>
  <c r="AI43" i="3" s="1"/>
  <c r="AG43" i="1" l="1"/>
  <c r="AG42" i="3"/>
  <c r="AH43" i="3" s="1"/>
  <c r="AF42" i="3" l="1"/>
  <c r="AG43" i="3" s="1"/>
  <c r="AE42" i="3" l="1"/>
  <c r="AE42" i="1"/>
  <c r="AF43" i="1" s="1"/>
  <c r="AD42" i="3"/>
  <c r="AD42" i="1"/>
  <c r="AC42" i="3"/>
  <c r="AC42" i="1"/>
  <c r="AB42" i="3"/>
  <c r="AB42" i="1"/>
  <c r="AA42" i="3"/>
  <c r="AA42" i="1"/>
  <c r="AE43" i="3" l="1"/>
  <c r="AF43" i="3"/>
  <c r="AE43" i="1"/>
  <c r="AD43" i="3"/>
  <c r="AD43" i="1"/>
  <c r="AC43" i="1"/>
  <c r="AC43" i="3"/>
  <c r="AB43" i="3"/>
  <c r="AB43" i="1"/>
  <c r="Z42" i="3"/>
  <c r="AA43" i="3" s="1"/>
  <c r="Z42" i="1"/>
  <c r="Y42" i="1"/>
  <c r="AK44" i="1" s="1"/>
  <c r="Z43" i="1" l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<sst xmlns="http://schemas.openxmlformats.org/spreadsheetml/2006/main" count="184" uniqueCount="55">
  <si>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</si>
  <si>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</si>
  <si>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</si>
  <si>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</si>
  <si>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</si>
  <si>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</si>
  <si>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</si>
  <si>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</si>
  <si>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</si>
  <si>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</si>
  <si>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</si>
  <si>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</si>
  <si>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</si>
  <si>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</si>
  <si>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</si>
  <si>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</si>
  <si>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</si>
  <si>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</si>
  <si>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</si>
  <si>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</si>
  <si>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</si>
  <si>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</si>
  <si>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</si>
  <si>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</si>
  <si>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</si>
  <si>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</si>
  <si>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</si>
  <si>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</si>
  <si>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</si>
  <si>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</si>
  <si>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</si>
  <si>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</si>
  <si>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</si>
  <si>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</si>
  <si>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</si>
  <si>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</si>
  <si>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</si>
  <si>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</si>
  <si>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</si>
  <si>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</si>
  <si>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</si>
  <si>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</si>
  <si>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</si>
  <si>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</si>
  <si>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</si>
  <si>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</si>
  <si>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</si>
  <si>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2016-OCTOBER 2018) </t>
  </si>
  <si>
    <t xml:space="preserve">Akwa Ibom </t>
  </si>
  <si>
    <t xml:space="preserve">Bauchi </t>
  </si>
  <si>
    <t>Adamawa &amp; Cross Rives</t>
  </si>
  <si>
    <t>Year on Year %</t>
  </si>
  <si>
    <t>Month on Month %</t>
  </si>
  <si>
    <t>(Jan 2018-Jan 2019)</t>
  </si>
  <si>
    <t xml:space="preserve"> Dec 2018-Jan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</si>
</sst>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</font>
    <font>
      <b/>
      <u/>
      <sz val="11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92"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Fill="1" applyBorder="1" applyAlignment="1">
      <alignment horizontal="left"/>
    </xf>
    <xf numFmtId="2" fontId="1" fillId="0" borderId="2" xfId="2" applyNumberFormat="1" applyFont="1" applyFill="1" applyBorder="1" applyAlignment="1">
      <alignment horizontal="right" wrapText="1"/>
    </xf>
    <xf numFmtId="0" fontId="6" fillId="0" borderId="2" xfId="1" applyFont="1" applyFill="1" applyBorder="1" applyAlignment="1">
      <alignment wrapText="1"/>
    </xf>
    <xf numFmtId="2" fontId="6" fillId="0" borderId="2" xfId="1" applyNumberFormat="1" applyFont="1" applyFill="1" applyBorder="1" applyAlignment="1">
      <alignment horizontal="right" wrapText="1"/>
    </xf>
    <xf numFmtId="2" fontId="2" fillId="0" borderId="0" xfId="2" applyNumberFormat="1" applyFont="1"/>
    <xf numFmtId="2" fontId="0" fillId="0" borderId="0" xfId="0" applyNumberFormat="1"/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8" fillId="0" borderId="2" xfId="1" applyNumberFormat="1" applyFont="1" applyFill="1" applyBorder="1" applyAlignment="1">
      <alignment horizontal="right" wrapText="1"/>
    </xf>
    <xf numFmtId="2" fontId="1" fillId="0" borderId="2" xfId="3" applyNumberFormat="1" applyFont="1" applyFill="1" applyBorder="1" applyAlignment="1">
      <alignment horizontal="right" wrapText="1"/>
    </xf>
    <xf numFmtId="2" fontId="1" fillId="0" borderId="3" xfId="3" applyNumberFormat="1" applyFont="1" applyFill="1" applyBorder="1" applyAlignment="1">
      <alignment horizontal="right" wrapText="1"/>
    </xf>
    <xf numFmtId="2" fontId="9" fillId="0" borderId="2" xfId="1" applyNumberFormat="1" applyFont="1" applyFill="1" applyBorder="1" applyAlignment="1">
      <alignment horizontal="right" wrapText="1"/>
    </xf>
    <xf numFmtId="2" fontId="9" fillId="0" borderId="3" xfId="1" applyNumberFormat="1" applyFont="1" applyFill="1" applyBorder="1" applyAlignment="1">
      <alignment horizontal="right" wrapText="1"/>
    </xf>
    <xf numFmtId="2" fontId="9" fillId="0" borderId="2" xfId="4" applyNumberFormat="1" applyFont="1" applyFill="1" applyBorder="1" applyAlignment="1">
      <alignment horizontal="right" wrapText="1"/>
    </xf>
    <xf numFmtId="2" fontId="11" fillId="0" borderId="2" xfId="5" applyNumberFormat="1" applyFont="1" applyFill="1" applyBorder="1" applyAlignment="1">
      <alignment horizontal="right" wrapText="1"/>
    </xf>
    <xf numFmtId="0" fontId="12" fillId="0" borderId="0" xfId="0" applyFont="1"/>
    <xf numFmtId="0" fontId="1" fillId="0" borderId="0" xfId="1" applyFont="1" applyFill="1" applyBorder="1" applyAlignment="1">
      <alignment horizontal="left" wrapText="1"/>
    </xf>
    <xf numFmtId="2" fontId="13" fillId="0" borderId="2" xfId="1" applyNumberFormat="1" applyFont="1" applyFill="1" applyBorder="1" applyAlignment="1">
      <alignment horizontal="right" wrapText="1"/>
    </xf>
    <xf numFmtId="2" fontId="1" fillId="0" borderId="2" xfId="6" applyNumberFormat="1" applyFont="1" applyFill="1" applyBorder="1" applyAlignment="1">
      <alignment horizontal="right" wrapText="1"/>
    </xf>
    <xf numFmtId="2" fontId="15" fillId="0" borderId="2" xfId="7" applyNumberFormat="1" applyFont="1" applyFill="1" applyBorder="1" applyAlignment="1">
      <alignment horizontal="right" wrapText="1"/>
    </xf>
    <xf numFmtId="2" fontId="15" fillId="0" borderId="2" xfId="4" applyNumberFormat="1" applyFont="1" applyFill="1" applyBorder="1" applyAlignment="1">
      <alignment horizontal="right" wrapText="1"/>
    </xf>
    <xf numFmtId="0" fontId="1" fillId="0" borderId="5" xfId="1" applyFont="1" applyFill="1" applyBorder="1" applyAlignment="1">
      <alignment horizontal="left" wrapText="1"/>
    </xf>
    <xf numFmtId="0" fontId="6" fillId="0" borderId="5" xfId="1" applyFont="1" applyFill="1" applyBorder="1" applyAlignment="1">
      <alignment wrapText="1"/>
    </xf>
    <xf numFmtId="2" fontId="1" fillId="0" borderId="5" xfId="2" applyNumberFormat="1" applyFont="1" applyFill="1" applyBorder="1" applyAlignment="1">
      <alignment horizontal="right" wrapText="1"/>
    </xf>
    <xf numFmtId="2" fontId="6" fillId="0" borderId="5" xfId="1" applyNumberFormat="1" applyFont="1" applyFill="1" applyBorder="1" applyAlignment="1">
      <alignment horizontal="right" wrapText="1"/>
    </xf>
    <xf numFmtId="2" fontId="7" fillId="0" borderId="5" xfId="1" applyNumberFormat="1" applyFont="1" applyFill="1" applyBorder="1" applyAlignment="1">
      <alignment horizontal="right" wrapText="1"/>
    </xf>
    <xf numFmtId="2" fontId="8" fillId="0" borderId="5" xfId="1" applyNumberFormat="1" applyFont="1" applyFill="1" applyBorder="1" applyAlignment="1">
      <alignment horizontal="right" wrapText="1"/>
    </xf>
    <xf numFmtId="2" fontId="1" fillId="0" borderId="5" xfId="3" applyNumberFormat="1" applyFont="1" applyFill="1" applyBorder="1" applyAlignment="1">
      <alignment horizontal="right" wrapText="1"/>
    </xf>
    <xf numFmtId="2" fontId="9" fillId="0" borderId="5" xfId="1" applyNumberFormat="1" applyFont="1" applyFill="1" applyBorder="1" applyAlignment="1">
      <alignment horizontal="right" wrapText="1"/>
    </xf>
    <xf numFmtId="2" fontId="9" fillId="0" borderId="5" xfId="4" applyNumberFormat="1" applyFont="1" applyFill="1" applyBorder="1" applyAlignment="1">
      <alignment horizontal="right" wrapText="1"/>
    </xf>
    <xf numFmtId="2" fontId="11" fillId="0" borderId="5" xfId="5" applyNumberFormat="1" applyFont="1" applyFill="1" applyBorder="1" applyAlignment="1">
      <alignment horizontal="right" wrapText="1"/>
    </xf>
    <xf numFmtId="2" fontId="13" fillId="0" borderId="5" xfId="1" applyNumberFormat="1" applyFont="1" applyFill="1" applyBorder="1" applyAlignment="1">
      <alignment horizontal="right" wrapText="1"/>
    </xf>
    <xf numFmtId="2" fontId="1" fillId="0" borderId="5" xfId="6" applyNumberFormat="1" applyFont="1" applyFill="1" applyBorder="1" applyAlignment="1">
      <alignment horizontal="right" wrapText="1"/>
    </xf>
    <xf numFmtId="2" fontId="15" fillId="0" borderId="5" xfId="7" applyNumberFormat="1" applyFont="1" applyFill="1" applyBorder="1" applyAlignment="1">
      <alignment horizontal="right" wrapText="1"/>
    </xf>
    <xf numFmtId="2" fontId="15" fillId="0" borderId="5" xfId="4" applyNumberFormat="1" applyFont="1" applyFill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Fill="1" applyBorder="1" applyAlignment="1">
      <alignment horizontal="center"/>
    </xf>
    <xf numFmtId="0" fontId="18" fillId="3" borderId="0" xfId="0" applyFont="1" applyFill="1"/>
    <xf numFmtId="0" fontId="17" fillId="0" borderId="2" xfId="1" applyFont="1" applyFill="1" applyBorder="1" applyAlignment="1">
      <alignment horizontal="left" wrapText="1"/>
    </xf>
    <xf numFmtId="0" fontId="17" fillId="0" borderId="2" xfId="1" applyFont="1" applyFill="1" applyBorder="1" applyAlignment="1">
      <alignment wrapText="1"/>
    </xf>
    <xf numFmtId="2" fontId="17" fillId="0" borderId="2" xfId="2" applyNumberFormat="1" applyFont="1" applyFill="1" applyBorder="1" applyAlignment="1">
      <alignment horizontal="right" wrapText="1"/>
    </xf>
    <xf numFmtId="2" fontId="17" fillId="0" borderId="2" xfId="1" applyNumberFormat="1" applyFont="1" applyFill="1" applyBorder="1" applyAlignment="1">
      <alignment horizontal="right" wrapText="1"/>
    </xf>
    <xf numFmtId="2" fontId="17" fillId="0" borderId="2" xfId="3" applyNumberFormat="1" applyFont="1" applyFill="1" applyBorder="1" applyAlignment="1">
      <alignment horizontal="right" wrapText="1"/>
    </xf>
    <xf numFmtId="2" fontId="17" fillId="0" borderId="2" xfId="4" applyNumberFormat="1" applyFont="1" applyFill="1" applyBorder="1" applyAlignment="1">
      <alignment horizontal="right" wrapText="1"/>
    </xf>
    <xf numFmtId="2" fontId="17" fillId="0" borderId="2" xfId="5" applyNumberFormat="1" applyFont="1" applyFill="1" applyBorder="1" applyAlignment="1">
      <alignment horizontal="right" wrapText="1"/>
    </xf>
    <xf numFmtId="164" fontId="17" fillId="0" borderId="2" xfId="6" applyNumberFormat="1" applyFont="1" applyFill="1" applyBorder="1" applyAlignment="1">
      <alignment horizontal="right" wrapText="1"/>
    </xf>
    <xf numFmtId="2" fontId="19" fillId="0" borderId="2" xfId="8" applyNumberFormat="1" applyFont="1" applyFill="1" applyBorder="1" applyAlignment="1">
      <alignment horizontal="right" wrapText="1"/>
    </xf>
    <xf numFmtId="2" fontId="19" fillId="0" borderId="2" xfId="4" applyNumberFormat="1" applyFont="1" applyFill="1" applyBorder="1" applyAlignment="1">
      <alignment horizontal="right" wrapText="1"/>
    </xf>
    <xf numFmtId="2" fontId="19" fillId="0" borderId="2" xfId="7" applyNumberFormat="1" applyFont="1" applyFill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Fill="1" applyBorder="1" applyAlignment="1">
      <alignment horizontal="right" wrapText="1"/>
    </xf>
    <xf numFmtId="2" fontId="19" fillId="0" borderId="3" xfId="4" applyNumberFormat="1" applyFont="1" applyFill="1" applyBorder="1" applyAlignment="1">
      <alignment horizontal="right" wrapText="1"/>
    </xf>
    <xf numFmtId="2" fontId="17" fillId="0" borderId="3" xfId="3" applyNumberFormat="1" applyFont="1" applyFill="1" applyBorder="1" applyAlignment="1">
      <alignment horizontal="right" wrapText="1"/>
    </xf>
    <xf numFmtId="2" fontId="19" fillId="0" borderId="3" xfId="8" applyNumberFormat="1" applyFont="1" applyFill="1" applyBorder="1" applyAlignment="1">
      <alignment horizontal="right" wrapText="1"/>
    </xf>
    <xf numFmtId="164" fontId="17" fillId="0" borderId="3" xfId="6" applyNumberFormat="1" applyFont="1" applyFill="1" applyBorder="1" applyAlignment="1">
      <alignment horizontal="right" wrapText="1"/>
    </xf>
    <xf numFmtId="0" fontId="21" fillId="0" borderId="3" xfId="1" applyFont="1" applyFill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2" fontId="22" fillId="0" borderId="0" xfId="0" applyNumberFormat="1" applyFont="1" applyFill="1"/>
    <xf numFmtId="0" fontId="21" fillId="0" borderId="0" xfId="1" applyFont="1" applyFill="1" applyBorder="1" applyAlignment="1">
      <alignment horizontal="left"/>
    </xf>
    <xf numFmtId="0" fontId="18" fillId="0" borderId="0" xfId="0" applyFont="1" applyFill="1"/>
    <xf numFmtId="2" fontId="1" fillId="0" borderId="0" xfId="1" applyNumberFormat="1" applyFont="1" applyFill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  <xf numFmtId="2" fontId="0" fillId="0" borderId="0" xfId="0" applyNumberFormat="1"/>
    <xf numFmtId="2" fontId="18" fillId="0" borderId="0" xfId="0" applyNumberFormat="1" applyFont="1"/>
    <xf numFmtId="2" fontId="1" fillId="0" borderId="2" xfId="1" applyNumberFormat="1" applyFont="1" applyFill="1" applyBorder="1" applyAlignment="1">
      <alignment horizontal="right" wrapText="1"/>
    </xf>
    <xf numFmtId="2" fontId="15" fillId="0" borderId="2" xfId="9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2" fontId="1" fillId="0" borderId="2" xfId="9" applyNumberFormat="1" applyFont="1" applyFill="1" applyBorder="1" applyAlignment="1">
      <alignment horizontal="right" wrapText="1"/>
    </xf>
    <xf numFmtId="2" fontId="23" fillId="0" borderId="2" xfId="4" applyNumberFormat="1" applyFont="1" applyFill="1" applyBorder="1" applyAlignment="1">
      <alignment horizontal="right" wrapText="1"/>
    </xf>
    <xf numFmtId="2" fontId="1" fillId="0" borderId="0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25" fillId="4" borderId="4" xfId="0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65" fontId="26" fillId="4" borderId="0" xfId="0" applyNumberFormat="1" applyFont="1" applyFill="1" applyAlignment="1">
      <alignment horizontal="right" vertical="center"/>
    </xf>
    <xf numFmtId="165" fontId="27" fillId="4" borderId="4" xfId="0" applyNumberFormat="1" applyFont="1" applyFill="1" applyBorder="1" applyAlignment="1">
      <alignment horizontal="right" vertical="center" wrapText="1"/>
    </xf>
    <xf numFmtId="0" fontId="0" fillId="0" borderId="4" xfId="0" applyBorder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P72"/>
  <sheetViews>
    <sheetView tabSelected="1" topLeftCell="A29" workbookViewId="0">
      <pane xSplit="1" topLeftCell="AE1" activePane="topRight" state="frozen"/>
      <selection activeCell="A22" sqref="A22"/>
      <selection pane="topRight" activeCell="AM47" sqref="AM47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40" max="40" width="24.7109375" style="84" customWidth="1"/>
    <col min="41" max="41" width="20.7109375" style="84" customWidth="1"/>
  </cols>
  <sheetData>
    <row r="2" spans="1:41" ht="15" customHeight="1" x14ac:dyDescent="0.35">
      <c r="C2" s="5" t="s">
        <v>43</v>
      </c>
      <c r="AN2" s="85"/>
      <c r="AO2" s="85"/>
    </row>
    <row r="3" spans="1:41" ht="15" customHeight="1" x14ac:dyDescent="0.35">
      <c r="C3" s="5" t="s">
        <v>47</v>
      </c>
      <c r="AN3" s="86" t="s">
        <v>51</v>
      </c>
      <c r="AO3" s="86" t="s">
        <v>52</v>
      </c>
    </row>
    <row r="4" spans="1:41" s="44" customFormat="1" ht="15" customHeight="1" x14ac:dyDescent="0.25">
      <c r="A4" s="41" t="s">
        <v>46</v>
      </c>
      <c r="B4" s="41" t="s">
        <v>45</v>
      </c>
      <c r="C4" s="42">
        <v>42370</v>
      </c>
      <c r="D4" s="42">
        <v>42401</v>
      </c>
      <c r="E4" s="42">
        <v>42430</v>
      </c>
      <c r="F4" s="42">
        <v>42461</v>
      </c>
      <c r="G4" s="42">
        <v>42491</v>
      </c>
      <c r="H4" s="42">
        <v>42522</v>
      </c>
      <c r="I4" s="42">
        <v>42552</v>
      </c>
      <c r="J4" s="42">
        <v>42583</v>
      </c>
      <c r="K4" s="42">
        <v>42614</v>
      </c>
      <c r="L4" s="42">
        <v>42644</v>
      </c>
      <c r="M4" s="42">
        <v>42675</v>
      </c>
      <c r="N4" s="42">
        <v>42705</v>
      </c>
      <c r="O4" s="42">
        <v>42736</v>
      </c>
      <c r="P4" s="42">
        <v>42767</v>
      </c>
      <c r="Q4" s="42">
        <v>42795</v>
      </c>
      <c r="R4" s="42">
        <v>42826</v>
      </c>
      <c r="S4" s="42">
        <v>42856</v>
      </c>
      <c r="T4" s="42">
        <v>42887</v>
      </c>
      <c r="U4" s="42">
        <v>42917</v>
      </c>
      <c r="V4" s="42">
        <v>42948</v>
      </c>
      <c r="W4" s="42">
        <v>42979</v>
      </c>
      <c r="X4" s="42">
        <v>43009</v>
      </c>
      <c r="Y4" s="43">
        <v>43040</v>
      </c>
      <c r="Z4" s="43">
        <v>43070</v>
      </c>
      <c r="AA4" s="43">
        <v>43101</v>
      </c>
      <c r="AB4" s="43">
        <v>43132</v>
      </c>
      <c r="AC4" s="43">
        <v>43160</v>
      </c>
      <c r="AD4" s="43">
        <v>43191</v>
      </c>
      <c r="AE4" s="43">
        <v>43221</v>
      </c>
      <c r="AF4" s="43">
        <v>43252</v>
      </c>
      <c r="AG4" s="43">
        <v>43282</v>
      </c>
      <c r="AH4" s="43">
        <v>43313</v>
      </c>
      <c r="AI4" s="43">
        <v>43344</v>
      </c>
      <c r="AJ4" s="43">
        <v>43374</v>
      </c>
      <c r="AK4" s="43">
        <v>43405</v>
      </c>
      <c r="AL4" s="43">
        <v>43435</v>
      </c>
      <c r="AM4" s="43">
        <v>43466</v>
      </c>
      <c r="AN4" s="86" t="s">
        <v>53</v>
      </c>
      <c r="AO4" s="86" t="s">
        <v>54</v>
      </c>
    </row>
    <row r="5" spans="1:41" ht="15" customHeight="1" x14ac:dyDescent="0.25">
      <c r="A5" s="27" t="s">
        <v>0</v>
      </c>
      <c r="B5" s="28" t="s">
        <v>42</v>
      </c>
      <c r="C5" s="29">
        <v>3935.7142857142899</v>
      </c>
      <c r="D5" s="29">
        <v>3933.3333333333303</v>
      </c>
      <c r="E5" s="29">
        <v>3805.3571428571399</v>
      </c>
      <c r="F5" s="29">
        <v>3875</v>
      </c>
      <c r="G5" s="29">
        <v>4003.5714285714198</v>
      </c>
      <c r="H5" s="29">
        <v>3985.7142857142799</v>
      </c>
      <c r="I5" s="29">
        <v>4125</v>
      </c>
      <c r="J5" s="29">
        <v>4121.4285714285697</v>
      </c>
      <c r="K5" s="29">
        <v>4100</v>
      </c>
      <c r="L5" s="29">
        <v>4654.8767241855248</v>
      </c>
      <c r="M5" s="29">
        <v>3800</v>
      </c>
      <c r="N5" s="29">
        <v>4106.25</v>
      </c>
      <c r="O5" s="30">
        <v>5150</v>
      </c>
      <c r="P5" s="31">
        <v>5462.5</v>
      </c>
      <c r="Q5" s="31">
        <v>4875</v>
      </c>
      <c r="R5" s="32">
        <v>4900</v>
      </c>
      <c r="S5" s="32">
        <v>4835.7142857142853</v>
      </c>
      <c r="T5" s="33">
        <v>4400</v>
      </c>
      <c r="U5" s="34">
        <v>4564.2857142857147</v>
      </c>
      <c r="V5" s="34">
        <v>4031.25</v>
      </c>
      <c r="W5" s="34">
        <v>3811.1111111111113</v>
      </c>
      <c r="X5" s="35">
        <v>4712.5</v>
      </c>
      <c r="Y5" s="36">
        <v>4628.57</v>
      </c>
      <c r="Z5" s="37">
        <v>4677.7777777777774</v>
      </c>
      <c r="AA5" s="38">
        <v>4360</v>
      </c>
      <c r="AB5" s="39">
        <v>4600</v>
      </c>
      <c r="AC5" s="40">
        <v>4555.5555555555557</v>
      </c>
      <c r="AD5" s="25">
        <v>4400</v>
      </c>
      <c r="AE5" s="74">
        <v>4544.4444444444398</v>
      </c>
      <c r="AF5" s="25">
        <v>4575</v>
      </c>
      <c r="AG5" s="80">
        <v>4540</v>
      </c>
      <c r="AH5" s="79">
        <v>4585.7142857142853</v>
      </c>
      <c r="AI5" s="81">
        <v>4550</v>
      </c>
      <c r="AJ5" s="79">
        <v>4685</v>
      </c>
      <c r="AK5" s="79">
        <v>4618.75</v>
      </c>
      <c r="AL5" s="79">
        <v>4742.8571428571431</v>
      </c>
      <c r="AM5" s="83">
        <v>4761.5384615384619</v>
      </c>
      <c r="AN5" s="87">
        <f>(AM5-AA5)/AA5*100</f>
        <v>9.2095977417078405</v>
      </c>
      <c r="AO5" s="87">
        <f>(AM5-AL5)/AL5*100</f>
        <v>0.39388322520852831</v>
      </c>
    </row>
    <row r="6" spans="1:41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3">
        <v>4250</v>
      </c>
      <c r="AA6" s="24">
        <v>4660</v>
      </c>
      <c r="AB6" s="25">
        <v>4500</v>
      </c>
      <c r="AC6" s="26">
        <v>4120</v>
      </c>
      <c r="AD6" s="25">
        <v>4200</v>
      </c>
      <c r="AE6" s="74">
        <v>4100</v>
      </c>
      <c r="AF6" s="25">
        <v>3940</v>
      </c>
      <c r="AG6" s="80">
        <v>3900</v>
      </c>
      <c r="AH6" s="79">
        <v>4500</v>
      </c>
      <c r="AI6" s="81">
        <v>4500</v>
      </c>
      <c r="AJ6" s="79">
        <v>4320</v>
      </c>
      <c r="AK6" s="79">
        <v>4120</v>
      </c>
      <c r="AL6" s="79">
        <v>4100</v>
      </c>
      <c r="AM6" s="83">
        <v>4120</v>
      </c>
      <c r="AN6" s="87">
        <f t="shared" ref="AN6:AN40" si="0">(AM6-AA6)/AA6*100</f>
        <v>-11.587982832618025</v>
      </c>
      <c r="AO6" s="87">
        <f t="shared" ref="AO6:AO42" si="1">(AM6-AL6)/AL6*100</f>
        <v>0.48780487804878048</v>
      </c>
    </row>
    <row r="7" spans="1:41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3">
        <v>4000</v>
      </c>
      <c r="AA7" s="24">
        <v>4500</v>
      </c>
      <c r="AB7" s="25">
        <v>4200</v>
      </c>
      <c r="AC7" s="26">
        <v>4000</v>
      </c>
      <c r="AD7" s="25">
        <v>4300</v>
      </c>
      <c r="AE7" s="74">
        <v>4350</v>
      </c>
      <c r="AF7" s="25">
        <v>4333.333333333333</v>
      </c>
      <c r="AG7" s="80">
        <v>4300</v>
      </c>
      <c r="AH7" s="79">
        <v>4450</v>
      </c>
      <c r="AI7" s="81">
        <v>4333.333333333333</v>
      </c>
      <c r="AJ7" s="79">
        <v>4500</v>
      </c>
      <c r="AK7" s="79">
        <v>4100</v>
      </c>
      <c r="AL7" s="79">
        <v>4200</v>
      </c>
      <c r="AM7" s="83">
        <v>4250</v>
      </c>
      <c r="AN7" s="87">
        <f t="shared" si="0"/>
        <v>-5.5555555555555554</v>
      </c>
      <c r="AO7" s="87">
        <f t="shared" si="1"/>
        <v>1.1904761904761905</v>
      </c>
    </row>
    <row r="8" spans="1:41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3">
        <v>5066.666666666667</v>
      </c>
      <c r="AA8" s="24">
        <v>4791.666666666667</v>
      </c>
      <c r="AB8" s="25">
        <v>5000</v>
      </c>
      <c r="AC8" s="26">
        <v>4650</v>
      </c>
      <c r="AD8" s="25">
        <v>4560</v>
      </c>
      <c r="AE8" s="74">
        <v>4540</v>
      </c>
      <c r="AF8" s="25">
        <v>4600</v>
      </c>
      <c r="AG8" s="80">
        <v>4660</v>
      </c>
      <c r="AH8" s="79">
        <v>4750.25</v>
      </c>
      <c r="AI8" s="81">
        <v>5000</v>
      </c>
      <c r="AJ8" s="79">
        <v>5150</v>
      </c>
      <c r="AK8" s="79">
        <v>5000</v>
      </c>
      <c r="AL8" s="79">
        <v>4766.666666666667</v>
      </c>
      <c r="AM8" s="83">
        <v>4850</v>
      </c>
      <c r="AN8" s="87">
        <f t="shared" si="0"/>
        <v>1.2173913043478197</v>
      </c>
      <c r="AO8" s="87">
        <f t="shared" si="1"/>
        <v>1.7482517482517417</v>
      </c>
    </row>
    <row r="9" spans="1:41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3">
        <v>4520</v>
      </c>
      <c r="AA9" s="24">
        <v>4764.2857142857147</v>
      </c>
      <c r="AB9" s="25">
        <v>4600</v>
      </c>
      <c r="AC9" s="26">
        <v>4530.7692307692305</v>
      </c>
      <c r="AD9" s="25">
        <v>4466.666666666667</v>
      </c>
      <c r="AE9" s="74">
        <v>4521.4285714285716</v>
      </c>
      <c r="AF9" s="25">
        <v>4537.5</v>
      </c>
      <c r="AG9" s="80">
        <v>4500</v>
      </c>
      <c r="AH9" s="79">
        <v>4563.636363636364</v>
      </c>
      <c r="AI9" s="81">
        <v>4482.1428571428569</v>
      </c>
      <c r="AJ9" s="79">
        <v>4861.5384615384619</v>
      </c>
      <c r="AK9" s="79">
        <v>4578.9473684210498</v>
      </c>
      <c r="AL9" s="79">
        <v>4521.4285714285716</v>
      </c>
      <c r="AM9" s="83">
        <v>4553.8461538461543</v>
      </c>
      <c r="AN9" s="87">
        <f t="shared" si="0"/>
        <v>-4.4170222581017171</v>
      </c>
      <c r="AO9" s="87">
        <f t="shared" si="1"/>
        <v>0.71697654636043895</v>
      </c>
    </row>
    <row r="10" spans="1:41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10">
        <v>3586</v>
      </c>
      <c r="K10" s="10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21">
        <v>4636.1800741255702</v>
      </c>
      <c r="Z10" s="23">
        <v>4200</v>
      </c>
      <c r="AA10" s="24">
        <v>4350</v>
      </c>
      <c r="AB10" s="25">
        <v>4200</v>
      </c>
      <c r="AC10" s="26">
        <v>3400</v>
      </c>
      <c r="AD10" s="25">
        <v>4000</v>
      </c>
      <c r="AE10" s="74">
        <v>4100</v>
      </c>
      <c r="AF10" s="25">
        <v>4125.2299999999996</v>
      </c>
      <c r="AG10" s="80">
        <v>4150</v>
      </c>
      <c r="AH10" s="79">
        <v>4100</v>
      </c>
      <c r="AI10" s="81">
        <v>4400</v>
      </c>
      <c r="AJ10" s="79">
        <v>4350</v>
      </c>
      <c r="AK10" s="79">
        <v>4025</v>
      </c>
      <c r="AL10" s="79">
        <v>4500</v>
      </c>
      <c r="AM10" s="83">
        <v>4500</v>
      </c>
      <c r="AN10" s="87">
        <f t="shared" si="0"/>
        <v>3.4482758620689653</v>
      </c>
      <c r="AO10" s="87">
        <f t="shared" si="1"/>
        <v>0</v>
      </c>
    </row>
    <row r="11" spans="1:41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3">
        <v>4531.25</v>
      </c>
      <c r="AA11" s="24">
        <v>4533.333333333333</v>
      </c>
      <c r="AB11" s="25">
        <v>4672.2222222222226</v>
      </c>
      <c r="AC11" s="26">
        <v>4616.666666666667</v>
      </c>
      <c r="AD11" s="25">
        <v>4566.666666666667</v>
      </c>
      <c r="AE11" s="74">
        <v>4555.5555555555557</v>
      </c>
      <c r="AF11" s="25">
        <v>4588.8888888888887</v>
      </c>
      <c r="AG11" s="80">
        <v>4488.8888888888887</v>
      </c>
      <c r="AH11" s="79">
        <v>4508.8888888888896</v>
      </c>
      <c r="AI11" s="81">
        <v>4566.0512497098307</v>
      </c>
      <c r="AJ11" s="79">
        <v>4640</v>
      </c>
      <c r="AK11" s="79">
        <v>4200</v>
      </c>
      <c r="AL11" s="79">
        <v>4540</v>
      </c>
      <c r="AM11" s="83">
        <v>4590</v>
      </c>
      <c r="AN11" s="87">
        <f t="shared" si="0"/>
        <v>1.2500000000000069</v>
      </c>
      <c r="AO11" s="87">
        <f t="shared" si="1"/>
        <v>1.1013215859030838</v>
      </c>
    </row>
    <row r="12" spans="1:41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3">
        <v>5500</v>
      </c>
      <c r="AA12" s="24">
        <v>4500</v>
      </c>
      <c r="AB12" s="25">
        <v>5000</v>
      </c>
      <c r="AC12" s="26">
        <v>4966.6666666666697</v>
      </c>
      <c r="AD12" s="25">
        <v>5000</v>
      </c>
      <c r="AE12" s="74">
        <v>5150</v>
      </c>
      <c r="AF12" s="25">
        <v>4900.2139999999999</v>
      </c>
      <c r="AG12" s="80">
        <v>4775</v>
      </c>
      <c r="AH12" s="79">
        <v>5100</v>
      </c>
      <c r="AI12" s="81">
        <v>4881.25</v>
      </c>
      <c r="AJ12" s="79">
        <v>4500</v>
      </c>
      <c r="AK12" s="79">
        <v>4255.5555555555602</v>
      </c>
      <c r="AL12" s="79">
        <v>4300</v>
      </c>
      <c r="AM12" s="83">
        <v>4375</v>
      </c>
      <c r="AN12" s="87">
        <f t="shared" si="0"/>
        <v>-2.7777777777777777</v>
      </c>
      <c r="AO12" s="87">
        <f t="shared" si="1"/>
        <v>1.7441860465116279</v>
      </c>
    </row>
    <row r="13" spans="1:41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3">
        <v>3966.6666666666665</v>
      </c>
      <c r="AA13" s="24">
        <v>4785.7142857142853</v>
      </c>
      <c r="AB13" s="25">
        <v>4500</v>
      </c>
      <c r="AC13" s="26">
        <v>4150</v>
      </c>
      <c r="AD13" s="25">
        <v>4250.8571428571404</v>
      </c>
      <c r="AE13" s="74">
        <v>4328.5714285714303</v>
      </c>
      <c r="AF13" s="25">
        <v>4344.4444444444398</v>
      </c>
      <c r="AG13" s="80">
        <v>4300</v>
      </c>
      <c r="AH13" s="79">
        <v>4533.3333333333303</v>
      </c>
      <c r="AI13" s="81">
        <v>4666.666666666667</v>
      </c>
      <c r="AJ13" s="79">
        <v>4785.7142857142853</v>
      </c>
      <c r="AK13" s="79">
        <v>4360</v>
      </c>
      <c r="AL13" s="79">
        <v>4100</v>
      </c>
      <c r="AM13" s="83">
        <v>4200</v>
      </c>
      <c r="AN13" s="87">
        <f t="shared" si="0"/>
        <v>-12.238805970149247</v>
      </c>
      <c r="AO13" s="87">
        <f t="shared" si="1"/>
        <v>2.4390243902439024</v>
      </c>
    </row>
    <row r="14" spans="1:41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3">
        <v>4800</v>
      </c>
      <c r="AA14" s="24">
        <v>4600</v>
      </c>
      <c r="AB14" s="25">
        <v>4666.666666666667</v>
      </c>
      <c r="AC14" s="26">
        <v>4730</v>
      </c>
      <c r="AD14" s="25">
        <v>4555.5555555555602</v>
      </c>
      <c r="AE14" s="74">
        <v>4687.5</v>
      </c>
      <c r="AF14" s="25">
        <v>4650</v>
      </c>
      <c r="AG14" s="80">
        <v>4554.545454545455</v>
      </c>
      <c r="AH14" s="79">
        <v>4733.333333333333</v>
      </c>
      <c r="AI14" s="81">
        <v>4646.7219188399504</v>
      </c>
      <c r="AJ14" s="79">
        <v>4730</v>
      </c>
      <c r="AK14" s="79">
        <v>4406.6666666666697</v>
      </c>
      <c r="AL14" s="79">
        <v>4846.1538461538457</v>
      </c>
      <c r="AM14" s="83">
        <v>4750</v>
      </c>
      <c r="AN14" s="87">
        <f t="shared" si="0"/>
        <v>3.2608695652173911</v>
      </c>
      <c r="AO14" s="87">
        <f t="shared" si="1"/>
        <v>-1.9841269841269757</v>
      </c>
    </row>
    <row r="15" spans="1:41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3">
        <v>4592.8571428571431</v>
      </c>
      <c r="AA15" s="24">
        <v>4413.333333333333</v>
      </c>
      <c r="AB15" s="25">
        <v>4458.333333333333</v>
      </c>
      <c r="AC15" s="26">
        <v>4350</v>
      </c>
      <c r="AD15" s="25">
        <v>4353.8461538461543</v>
      </c>
      <c r="AE15" s="74">
        <v>4335.7142857142853</v>
      </c>
      <c r="AF15" s="25">
        <v>4350</v>
      </c>
      <c r="AG15" s="80">
        <v>4341.6666666666697</v>
      </c>
      <c r="AH15" s="79">
        <v>4538.4615384615399</v>
      </c>
      <c r="AI15" s="81">
        <v>4392.1491680902218</v>
      </c>
      <c r="AJ15" s="79">
        <v>4503.0769230769201</v>
      </c>
      <c r="AK15" s="79">
        <v>4384.6153846153802</v>
      </c>
      <c r="AL15" s="79">
        <v>4766.666666666667</v>
      </c>
      <c r="AM15" s="83">
        <v>4757.1428571428569</v>
      </c>
      <c r="AN15" s="87">
        <f t="shared" si="0"/>
        <v>7.7902460077686682</v>
      </c>
      <c r="AO15" s="87">
        <f t="shared" si="1"/>
        <v>-0.1998001998002116</v>
      </c>
    </row>
    <row r="16" spans="1:41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3">
        <v>4641.666666666667</v>
      </c>
      <c r="AA16" s="24">
        <v>4370</v>
      </c>
      <c r="AB16" s="25">
        <v>4110</v>
      </c>
      <c r="AC16" s="26">
        <v>4172.5</v>
      </c>
      <c r="AD16" s="25">
        <v>4000.5</v>
      </c>
      <c r="AE16" s="74">
        <v>4098</v>
      </c>
      <c r="AF16" s="25">
        <v>4197.5</v>
      </c>
      <c r="AG16" s="80">
        <v>4138</v>
      </c>
      <c r="AH16" s="79">
        <v>4267.7</v>
      </c>
      <c r="AI16" s="81">
        <v>4391.25</v>
      </c>
      <c r="AJ16" s="79">
        <v>4463</v>
      </c>
      <c r="AK16" s="79">
        <v>4366.666666666667</v>
      </c>
      <c r="AL16" s="79">
        <v>4495</v>
      </c>
      <c r="AM16" s="83">
        <v>4185</v>
      </c>
      <c r="AN16" s="87">
        <f t="shared" si="0"/>
        <v>-4.2334096109839816</v>
      </c>
      <c r="AO16" s="87">
        <f t="shared" si="1"/>
        <v>-6.8965517241379306</v>
      </c>
    </row>
    <row r="17" spans="1:42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3">
        <v>4278.5714285714284</v>
      </c>
      <c r="AA17" s="24">
        <v>4498.75</v>
      </c>
      <c r="AB17" s="25">
        <v>4407.6923076923076</v>
      </c>
      <c r="AC17" s="26">
        <v>4293.0555555555557</v>
      </c>
      <c r="AD17" s="25">
        <v>4235.7142857142853</v>
      </c>
      <c r="AE17" s="74">
        <v>4161.5384615384619</v>
      </c>
      <c r="AF17" s="25">
        <v>4137.5</v>
      </c>
      <c r="AG17" s="80">
        <v>4153.5714285714284</v>
      </c>
      <c r="AH17" s="79">
        <v>4306.25</v>
      </c>
      <c r="AI17" s="81">
        <v>4300</v>
      </c>
      <c r="AJ17" s="79">
        <v>4292.3076923076924</v>
      </c>
      <c r="AK17" s="79">
        <v>4025</v>
      </c>
      <c r="AL17" s="79">
        <v>4346.1538461538457</v>
      </c>
      <c r="AM17" s="83">
        <v>4384.6153846153848</v>
      </c>
      <c r="AN17" s="87">
        <f t="shared" si="0"/>
        <v>-2.5370295167461014</v>
      </c>
      <c r="AO17" s="87">
        <f t="shared" si="1"/>
        <v>0.88495575221240241</v>
      </c>
    </row>
    <row r="18" spans="1:42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3">
        <v>4500</v>
      </c>
      <c r="AA18" s="24">
        <v>4410.95</v>
      </c>
      <c r="AB18" s="25">
        <v>4340</v>
      </c>
      <c r="AC18" s="26">
        <v>4220</v>
      </c>
      <c r="AD18" s="25">
        <v>4269.2307692307695</v>
      </c>
      <c r="AE18" s="74">
        <v>4300</v>
      </c>
      <c r="AF18" s="25">
        <v>4318.181818181818</v>
      </c>
      <c r="AG18" s="80">
        <v>4255.5555555555557</v>
      </c>
      <c r="AH18" s="79">
        <v>4392.8571428571431</v>
      </c>
      <c r="AI18" s="81">
        <v>4341.666666666667</v>
      </c>
      <c r="AJ18" s="79">
        <v>4353.3333333333003</v>
      </c>
      <c r="AK18" s="79">
        <v>4200</v>
      </c>
      <c r="AL18" s="79">
        <v>4653.333333333333</v>
      </c>
      <c r="AM18" s="79">
        <v>4653.333333333333</v>
      </c>
      <c r="AN18" s="87">
        <f t="shared" si="0"/>
        <v>5.4950369723831196</v>
      </c>
      <c r="AO18" s="87">
        <f t="shared" si="1"/>
        <v>0</v>
      </c>
    </row>
    <row r="19" spans="1:42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3">
        <v>4310</v>
      </c>
      <c r="AA19" s="24">
        <v>4266.666666666667</v>
      </c>
      <c r="AB19" s="25">
        <v>4181.818181818182</v>
      </c>
      <c r="AC19" s="26">
        <v>3988.8888888888887</v>
      </c>
      <c r="AD19" s="25">
        <v>4100</v>
      </c>
      <c r="AE19" s="74">
        <v>4010</v>
      </c>
      <c r="AF19" s="25">
        <v>4060.9375</v>
      </c>
      <c r="AG19" s="80">
        <v>4094.5714285714284</v>
      </c>
      <c r="AH19" s="79">
        <v>4159.375</v>
      </c>
      <c r="AI19" s="81">
        <v>4250</v>
      </c>
      <c r="AJ19" s="79">
        <v>4200</v>
      </c>
      <c r="AK19" s="79">
        <v>4080</v>
      </c>
      <c r="AL19" s="79">
        <v>4350</v>
      </c>
      <c r="AM19" s="83">
        <v>4200</v>
      </c>
      <c r="AN19" s="87">
        <f t="shared" si="0"/>
        <v>-1.5625000000000069</v>
      </c>
      <c r="AO19" s="87">
        <f t="shared" si="1"/>
        <v>-3.4482758620689653</v>
      </c>
    </row>
    <row r="20" spans="1:42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3">
        <v>3375</v>
      </c>
      <c r="AA20" s="24">
        <v>4611.1980000000003</v>
      </c>
      <c r="AB20" s="25">
        <v>4437.5</v>
      </c>
      <c r="AC20" s="26">
        <v>4333.3333333333303</v>
      </c>
      <c r="AD20" s="25">
        <v>4000</v>
      </c>
      <c r="AE20" s="74">
        <v>4125</v>
      </c>
      <c r="AF20" s="25">
        <v>4160</v>
      </c>
      <c r="AG20" s="80">
        <v>4100.3</v>
      </c>
      <c r="AH20" s="79">
        <v>4433.3333333333303</v>
      </c>
      <c r="AI20" s="81">
        <v>4500</v>
      </c>
      <c r="AJ20" s="79">
        <v>5000</v>
      </c>
      <c r="AK20" s="79">
        <v>4200</v>
      </c>
      <c r="AL20" s="79">
        <v>4366.666666666667</v>
      </c>
      <c r="AM20" s="83">
        <v>4100</v>
      </c>
      <c r="AN20" s="87">
        <f t="shared" si="0"/>
        <v>-11.086012788867453</v>
      </c>
      <c r="AO20" s="87">
        <f t="shared" si="1"/>
        <v>-6.1068702290076402</v>
      </c>
    </row>
    <row r="21" spans="1:42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3">
        <v>4771.4285714285716</v>
      </c>
      <c r="AA21" s="24">
        <v>4537.5</v>
      </c>
      <c r="AB21" s="25">
        <v>4562.5</v>
      </c>
      <c r="AC21" s="26">
        <v>4618.75</v>
      </c>
      <c r="AD21" s="25">
        <v>4571.4285714285716</v>
      </c>
      <c r="AE21" s="74">
        <v>4550</v>
      </c>
      <c r="AF21" s="25">
        <v>4583.333333333333</v>
      </c>
      <c r="AG21" s="80">
        <v>4580</v>
      </c>
      <c r="AH21" s="79">
        <v>4562.5</v>
      </c>
      <c r="AI21" s="81">
        <v>4575</v>
      </c>
      <c r="AJ21" s="79">
        <v>4618.75</v>
      </c>
      <c r="AK21" s="79">
        <v>4433.333333333333</v>
      </c>
      <c r="AL21" s="79">
        <v>4585.7142857142899</v>
      </c>
      <c r="AM21" s="83">
        <v>4555.5555555555557</v>
      </c>
      <c r="AN21" s="87">
        <f t="shared" si="0"/>
        <v>0.39791857973676376</v>
      </c>
      <c r="AO21" s="87">
        <f t="shared" si="1"/>
        <v>-0.65766701280728757</v>
      </c>
    </row>
    <row r="22" spans="1:42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21">
        <v>4564.1398750243989</v>
      </c>
      <c r="Z22" s="23">
        <v>4200</v>
      </c>
      <c r="AA22" s="24">
        <v>4200</v>
      </c>
      <c r="AB22" s="25">
        <v>4100</v>
      </c>
      <c r="AC22" s="26">
        <v>4300</v>
      </c>
      <c r="AD22" s="25">
        <v>4100</v>
      </c>
      <c r="AE22" s="74">
        <v>4200</v>
      </c>
      <c r="AF22" s="25">
        <v>4360</v>
      </c>
      <c r="AG22" s="80">
        <v>4100</v>
      </c>
      <c r="AH22" s="79">
        <v>4300</v>
      </c>
      <c r="AI22" s="81">
        <v>4200</v>
      </c>
      <c r="AJ22" s="79">
        <v>4400</v>
      </c>
      <c r="AK22" s="79">
        <v>4200</v>
      </c>
      <c r="AL22" s="79">
        <v>4333.333333333333</v>
      </c>
      <c r="AM22" s="83">
        <v>4333.333333333333</v>
      </c>
      <c r="AN22" s="87">
        <f t="shared" si="0"/>
        <v>3.1746031746031673</v>
      </c>
      <c r="AO22" s="87">
        <f t="shared" si="1"/>
        <v>0</v>
      </c>
      <c r="AP22" s="60"/>
    </row>
    <row r="23" spans="1:42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3">
        <v>4000</v>
      </c>
      <c r="AA23" s="24">
        <v>4250</v>
      </c>
      <c r="AB23" s="25">
        <v>4000</v>
      </c>
      <c r="AC23" s="26">
        <v>4185</v>
      </c>
      <c r="AD23" s="25">
        <v>4218.75</v>
      </c>
      <c r="AE23" s="74">
        <v>4935</v>
      </c>
      <c r="AF23" s="25">
        <v>4750</v>
      </c>
      <c r="AG23" s="80">
        <v>4716.6666666666697</v>
      </c>
      <c r="AH23" s="79">
        <v>4525</v>
      </c>
      <c r="AI23" s="81">
        <v>4375</v>
      </c>
      <c r="AJ23" s="79">
        <v>4320</v>
      </c>
      <c r="AK23" s="79">
        <v>4200</v>
      </c>
      <c r="AL23" s="79">
        <v>4168.2</v>
      </c>
      <c r="AM23" s="83">
        <v>4168.2</v>
      </c>
      <c r="AN23" s="87">
        <f t="shared" si="0"/>
        <v>-1.9247058823529455</v>
      </c>
      <c r="AO23" s="87">
        <f t="shared" si="1"/>
        <v>0</v>
      </c>
    </row>
    <row r="24" spans="1:42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3">
        <v>4393.1347024288807</v>
      </c>
      <c r="AA24" s="24">
        <v>4400</v>
      </c>
      <c r="AB24" s="25">
        <v>4325</v>
      </c>
      <c r="AC24" s="26">
        <v>4375</v>
      </c>
      <c r="AD24" s="25">
        <v>4103.3333333333303</v>
      </c>
      <c r="AE24" s="74">
        <v>3973.3333333333298</v>
      </c>
      <c r="AF24" s="25">
        <v>4033.3333333333298</v>
      </c>
      <c r="AG24" s="80">
        <v>4066.6666666666665</v>
      </c>
      <c r="AH24" s="79">
        <v>4240</v>
      </c>
      <c r="AI24" s="81">
        <v>4033.3333333333335</v>
      </c>
      <c r="AJ24" s="79">
        <v>4266.666666666667</v>
      </c>
      <c r="AK24" s="79">
        <v>4150</v>
      </c>
      <c r="AL24" s="79">
        <v>4366.6666666666697</v>
      </c>
      <c r="AM24" s="83">
        <v>3866.6666666666665</v>
      </c>
      <c r="AN24" s="87">
        <f t="shared" si="0"/>
        <v>-12.121212121212125</v>
      </c>
      <c r="AO24" s="87">
        <f t="shared" si="1"/>
        <v>-11.450381679389379</v>
      </c>
    </row>
    <row r="25" spans="1:42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3">
        <v>4000</v>
      </c>
      <c r="AA25" s="24">
        <v>4000.7840000000001</v>
      </c>
      <c r="AB25" s="25">
        <v>4075</v>
      </c>
      <c r="AC25" s="26">
        <v>4133.3333333333303</v>
      </c>
      <c r="AD25" s="25">
        <v>4000</v>
      </c>
      <c r="AE25" s="74">
        <v>4100</v>
      </c>
      <c r="AF25" s="25">
        <v>4150</v>
      </c>
      <c r="AG25" s="80">
        <v>4000</v>
      </c>
      <c r="AH25" s="79">
        <v>4000</v>
      </c>
      <c r="AI25" s="81">
        <v>4182.1428571428569</v>
      </c>
      <c r="AJ25" s="79">
        <v>4233.3333333333303</v>
      </c>
      <c r="AK25" s="79">
        <v>4040</v>
      </c>
      <c r="AL25" s="79">
        <v>4200</v>
      </c>
      <c r="AM25" s="83">
        <v>4171.4285714285697</v>
      </c>
      <c r="AN25" s="87">
        <f t="shared" si="0"/>
        <v>4.2652782911691718</v>
      </c>
      <c r="AO25" s="87">
        <f t="shared" si="1"/>
        <v>-0.68027210884357758</v>
      </c>
    </row>
    <row r="26" spans="1:42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3">
        <v>3966.6666666666665</v>
      </c>
      <c r="AA26" s="24">
        <v>3750</v>
      </c>
      <c r="AB26" s="25">
        <v>4000</v>
      </c>
      <c r="AC26" s="26">
        <v>4168.75</v>
      </c>
      <c r="AD26" s="25">
        <v>4000</v>
      </c>
      <c r="AE26" s="74">
        <v>4100</v>
      </c>
      <c r="AF26" s="25">
        <v>4150.87</v>
      </c>
      <c r="AG26" s="80">
        <v>4000</v>
      </c>
      <c r="AH26" s="79">
        <v>4000</v>
      </c>
      <c r="AI26" s="81">
        <v>4033.3333333333298</v>
      </c>
      <c r="AJ26" s="79">
        <v>4100</v>
      </c>
      <c r="AK26" s="79">
        <v>4100</v>
      </c>
      <c r="AL26" s="79">
        <v>4100</v>
      </c>
      <c r="AM26" s="83">
        <v>4000</v>
      </c>
      <c r="AN26" s="87">
        <f t="shared" si="0"/>
        <v>6.666666666666667</v>
      </c>
      <c r="AO26" s="87">
        <f t="shared" si="1"/>
        <v>-2.4390243902439024</v>
      </c>
    </row>
    <row r="27" spans="1:42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3">
        <v>4533.333333333333</v>
      </c>
      <c r="AA27" s="24">
        <v>4780</v>
      </c>
      <c r="AB27" s="25">
        <v>4816.666666666667</v>
      </c>
      <c r="AC27" s="26">
        <v>4280</v>
      </c>
      <c r="AD27" s="25">
        <v>4550</v>
      </c>
      <c r="AE27" s="74">
        <v>4475</v>
      </c>
      <c r="AF27" s="25">
        <v>4350</v>
      </c>
      <c r="AG27" s="80">
        <v>4225</v>
      </c>
      <c r="AH27" s="79">
        <v>4510</v>
      </c>
      <c r="AI27" s="81">
        <v>4500</v>
      </c>
      <c r="AJ27" s="79">
        <v>4500</v>
      </c>
      <c r="AK27" s="79">
        <v>4320</v>
      </c>
      <c r="AL27" s="79">
        <v>4335</v>
      </c>
      <c r="AM27" s="83">
        <v>4380</v>
      </c>
      <c r="AN27" s="87">
        <f t="shared" si="0"/>
        <v>-8.3682008368200833</v>
      </c>
      <c r="AO27" s="87">
        <f t="shared" si="1"/>
        <v>1.0380622837370241</v>
      </c>
    </row>
    <row r="28" spans="1:42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3">
        <v>3566.6666666666665</v>
      </c>
      <c r="AA28" s="24">
        <v>3966.6666666666665</v>
      </c>
      <c r="AB28" s="25">
        <v>4000</v>
      </c>
      <c r="AC28" s="25">
        <v>4000</v>
      </c>
      <c r="AD28" s="25">
        <v>4550</v>
      </c>
      <c r="AE28" s="74">
        <v>4363.3333333333303</v>
      </c>
      <c r="AF28" s="25">
        <v>4291.666666666667</v>
      </c>
      <c r="AG28" s="80">
        <v>4125</v>
      </c>
      <c r="AH28" s="79">
        <v>4187.5</v>
      </c>
      <c r="AI28" s="81">
        <v>4250</v>
      </c>
      <c r="AJ28" s="79">
        <v>4300</v>
      </c>
      <c r="AK28" s="79">
        <v>4285</v>
      </c>
      <c r="AL28" s="79">
        <v>4191.666666666667</v>
      </c>
      <c r="AM28" s="83">
        <v>4150</v>
      </c>
      <c r="AN28" s="87">
        <f t="shared" si="0"/>
        <v>4.6218487394958023</v>
      </c>
      <c r="AO28" s="87">
        <f t="shared" si="1"/>
        <v>-0.99403578528827752</v>
      </c>
    </row>
    <row r="29" spans="1:42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3">
        <v>3706.25</v>
      </c>
      <c r="AA29" s="24">
        <v>3653.8461538461538</v>
      </c>
      <c r="AB29" s="25">
        <v>3727.7777777777778</v>
      </c>
      <c r="AC29" s="26">
        <v>3768</v>
      </c>
      <c r="AD29" s="25">
        <v>3752.9411764705901</v>
      </c>
      <c r="AE29" s="74">
        <v>3683.3333333333298</v>
      </c>
      <c r="AF29" s="25">
        <v>3613.04347826087</v>
      </c>
      <c r="AG29" s="80">
        <v>3615.3846153846198</v>
      </c>
      <c r="AH29" s="79">
        <v>3952.3809523809523</v>
      </c>
      <c r="AI29" s="81">
        <v>4000</v>
      </c>
      <c r="AJ29" s="79">
        <v>4219.0476190476193</v>
      </c>
      <c r="AK29" s="79">
        <v>4150</v>
      </c>
      <c r="AL29" s="79">
        <v>3922.2222222222222</v>
      </c>
      <c r="AM29" s="83">
        <v>3876</v>
      </c>
      <c r="AN29" s="87">
        <f t="shared" si="0"/>
        <v>6.080000000000001</v>
      </c>
      <c r="AO29" s="87">
        <f t="shared" si="1"/>
        <v>-1.1784702549575059</v>
      </c>
    </row>
    <row r="30" spans="1:42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3">
        <v>4385</v>
      </c>
      <c r="AA30" s="24">
        <v>4520</v>
      </c>
      <c r="AB30" s="25">
        <v>4433.333333333333</v>
      </c>
      <c r="AC30" s="26">
        <v>4460</v>
      </c>
      <c r="AD30" s="25">
        <v>4514.2857142857101</v>
      </c>
      <c r="AE30" s="74">
        <v>4475</v>
      </c>
      <c r="AF30" s="25">
        <v>4433.3333333333303</v>
      </c>
      <c r="AG30" s="80">
        <v>4240</v>
      </c>
      <c r="AH30" s="79">
        <v>4483.3333333333303</v>
      </c>
      <c r="AI30" s="81">
        <v>4300</v>
      </c>
      <c r="AJ30" s="79">
        <v>4500</v>
      </c>
      <c r="AK30" s="79">
        <v>4061.1111111111113</v>
      </c>
      <c r="AL30" s="79">
        <v>4350</v>
      </c>
      <c r="AM30" s="79">
        <v>4350</v>
      </c>
      <c r="AN30" s="87">
        <f t="shared" si="0"/>
        <v>-3.7610619469026552</v>
      </c>
      <c r="AO30" s="87">
        <f t="shared" si="1"/>
        <v>0</v>
      </c>
    </row>
    <row r="31" spans="1:42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10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3">
        <v>4675</v>
      </c>
      <c r="AA31" s="24">
        <v>4690.326</v>
      </c>
      <c r="AB31" s="25">
        <v>4500</v>
      </c>
      <c r="AC31" s="26">
        <v>4625</v>
      </c>
      <c r="AD31" s="25">
        <v>4583.333333333333</v>
      </c>
      <c r="AE31" s="74">
        <v>4580</v>
      </c>
      <c r="AF31" s="25">
        <v>4550</v>
      </c>
      <c r="AG31" s="80">
        <v>4383.3333333333303</v>
      </c>
      <c r="AH31" s="79">
        <v>4300</v>
      </c>
      <c r="AI31" s="81">
        <v>4500</v>
      </c>
      <c r="AJ31" s="79">
        <v>4250</v>
      </c>
      <c r="AK31" s="79">
        <v>4100</v>
      </c>
      <c r="AL31" s="79">
        <v>4066.6666666666665</v>
      </c>
      <c r="AM31" s="83">
        <v>4185.7142857142899</v>
      </c>
      <c r="AN31" s="87">
        <f t="shared" si="0"/>
        <v>-10.758563781829029</v>
      </c>
      <c r="AO31" s="87">
        <f t="shared" si="1"/>
        <v>2.9274004683841808</v>
      </c>
    </row>
    <row r="32" spans="1:42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3">
        <v>4000</v>
      </c>
      <c r="AA32" s="23">
        <v>4000</v>
      </c>
      <c r="AB32" s="25">
        <v>3788.8888888888887</v>
      </c>
      <c r="AC32" s="26">
        <v>3933.3333333333335</v>
      </c>
      <c r="AD32" s="25">
        <v>3966.6666666666702</v>
      </c>
      <c r="AE32" s="74">
        <v>3866.6666666666702</v>
      </c>
      <c r="AF32" s="25">
        <v>3809.0909090909099</v>
      </c>
      <c r="AG32" s="80">
        <v>3849.0909090908999</v>
      </c>
      <c r="AH32" s="79">
        <v>4033.3333333333335</v>
      </c>
      <c r="AI32" s="81">
        <v>4191.666666666667</v>
      </c>
      <c r="AJ32" s="79">
        <v>4244.4444444444443</v>
      </c>
      <c r="AK32" s="79">
        <v>4036.6666666666702</v>
      </c>
      <c r="AL32" s="79">
        <v>3862.5</v>
      </c>
      <c r="AM32" s="83">
        <v>3960</v>
      </c>
      <c r="AN32" s="87">
        <f t="shared" si="0"/>
        <v>-1</v>
      </c>
      <c r="AO32" s="87">
        <f t="shared" si="1"/>
        <v>2.5242718446601939</v>
      </c>
    </row>
    <row r="33" spans="1:41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3">
        <v>4196.875</v>
      </c>
      <c r="AA33" s="24">
        <v>4000</v>
      </c>
      <c r="AB33" s="25">
        <v>4214.7058823529414</v>
      </c>
      <c r="AC33" s="26">
        <v>4110.9375</v>
      </c>
      <c r="AD33" s="25">
        <v>4154.1666666666697</v>
      </c>
      <c r="AE33" s="74">
        <v>4138.8888888888896</v>
      </c>
      <c r="AF33" s="25">
        <v>4115.3846153846152</v>
      </c>
      <c r="AG33" s="80">
        <v>4038.8888888888901</v>
      </c>
      <c r="AH33" s="79">
        <v>4393.333333333333</v>
      </c>
      <c r="AI33" s="81">
        <v>4556.6666666666697</v>
      </c>
      <c r="AJ33" s="79">
        <v>4427.083333333333</v>
      </c>
      <c r="AK33" s="79">
        <v>4500</v>
      </c>
      <c r="AL33" s="79">
        <v>4385.7142857142853</v>
      </c>
      <c r="AM33" s="83">
        <v>3990</v>
      </c>
      <c r="AN33" s="87">
        <f t="shared" si="0"/>
        <v>-0.25</v>
      </c>
      <c r="AO33" s="87">
        <f t="shared" si="1"/>
        <v>-9.0228013029315886</v>
      </c>
    </row>
    <row r="34" spans="1:41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3">
        <v>3985.7142857142858</v>
      </c>
      <c r="AA34" s="24">
        <v>3800</v>
      </c>
      <c r="AB34" s="25">
        <v>4050</v>
      </c>
      <c r="AC34" s="26">
        <v>3973.0769230769201</v>
      </c>
      <c r="AD34" s="25">
        <v>4093.75</v>
      </c>
      <c r="AE34" s="74">
        <v>4085</v>
      </c>
      <c r="AF34" s="25">
        <v>3938.3333333333335</v>
      </c>
      <c r="AG34" s="80">
        <v>4139.2857142857147</v>
      </c>
      <c r="AH34" s="79">
        <v>4082.1428571428573</v>
      </c>
      <c r="AI34" s="81">
        <v>4245</v>
      </c>
      <c r="AJ34" s="79">
        <v>4235</v>
      </c>
      <c r="AK34" s="79">
        <v>4033.3333333333298</v>
      </c>
      <c r="AL34" s="79">
        <v>4325</v>
      </c>
      <c r="AM34" s="83">
        <v>3960</v>
      </c>
      <c r="AN34" s="87">
        <f t="shared" si="0"/>
        <v>4.2105263157894735</v>
      </c>
      <c r="AO34" s="87">
        <f t="shared" si="1"/>
        <v>-8.4393063583815024</v>
      </c>
    </row>
    <row r="35" spans="1:41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3">
        <v>3732.1428571428573</v>
      </c>
      <c r="AA35" s="24">
        <v>3750</v>
      </c>
      <c r="AB35" s="25">
        <v>3871.0526315789475</v>
      </c>
      <c r="AC35" s="26">
        <v>3834.375</v>
      </c>
      <c r="AD35" s="25">
        <v>3947.5</v>
      </c>
      <c r="AE35" s="74">
        <v>3940.3846153846198</v>
      </c>
      <c r="AF35" s="25">
        <v>3831.9444444444398</v>
      </c>
      <c r="AG35" s="80">
        <v>3855.625</v>
      </c>
      <c r="AH35" s="79">
        <v>3948.125</v>
      </c>
      <c r="AI35" s="81">
        <v>4035</v>
      </c>
      <c r="AJ35" s="79">
        <v>4198.5294117647099</v>
      </c>
      <c r="AK35" s="79">
        <v>4000</v>
      </c>
      <c r="AL35" s="79">
        <v>3900</v>
      </c>
      <c r="AM35" s="83">
        <v>3945</v>
      </c>
      <c r="AN35" s="87">
        <f t="shared" si="0"/>
        <v>5.2</v>
      </c>
      <c r="AO35" s="87">
        <f t="shared" si="1"/>
        <v>1.153846153846154</v>
      </c>
    </row>
    <row r="36" spans="1:41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3">
        <v>4593.333333333333</v>
      </c>
      <c r="AA36" s="24">
        <v>4500</v>
      </c>
      <c r="AB36" s="25">
        <v>4500</v>
      </c>
      <c r="AC36" s="26">
        <v>4350</v>
      </c>
      <c r="AD36" s="25">
        <v>4533.3333333333303</v>
      </c>
      <c r="AE36" s="74">
        <v>4500</v>
      </c>
      <c r="AF36" s="25">
        <v>4575.03</v>
      </c>
      <c r="AG36" s="80">
        <v>4600</v>
      </c>
      <c r="AH36" s="79">
        <v>4500</v>
      </c>
      <c r="AI36" s="81">
        <v>4500</v>
      </c>
      <c r="AJ36" s="79">
        <v>4500</v>
      </c>
      <c r="AK36" s="79">
        <v>4333.3333333333303</v>
      </c>
      <c r="AL36" s="79">
        <v>4300</v>
      </c>
      <c r="AM36" s="83">
        <v>4350</v>
      </c>
      <c r="AN36" s="87">
        <f t="shared" si="0"/>
        <v>-3.3333333333333335</v>
      </c>
      <c r="AO36" s="87">
        <f t="shared" si="1"/>
        <v>1.1627906976744187</v>
      </c>
    </row>
    <row r="37" spans="1:41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3">
        <v>4472.727272727273</v>
      </c>
      <c r="AA37" s="24">
        <v>4491.666666666667</v>
      </c>
      <c r="AB37" s="25">
        <v>4641.666666666667</v>
      </c>
      <c r="AC37" s="26">
        <v>4520</v>
      </c>
      <c r="AD37" s="25">
        <v>4500</v>
      </c>
      <c r="AE37" s="74">
        <v>4546.666666666667</v>
      </c>
      <c r="AF37" s="25">
        <v>4500.125</v>
      </c>
      <c r="AG37" s="80">
        <v>4453.8461538461543</v>
      </c>
      <c r="AH37" s="79">
        <v>4470.588235294118</v>
      </c>
      <c r="AI37" s="81">
        <v>4400</v>
      </c>
      <c r="AJ37" s="79">
        <v>4646.4285714285716</v>
      </c>
      <c r="AK37" s="79">
        <v>4433.3333333333303</v>
      </c>
      <c r="AL37" s="79">
        <v>4347.0588235294099</v>
      </c>
      <c r="AM37" s="83">
        <v>4408.3333333333303</v>
      </c>
      <c r="AN37" s="87">
        <f t="shared" si="0"/>
        <v>-1.8552875695733579</v>
      </c>
      <c r="AO37" s="87">
        <f t="shared" si="1"/>
        <v>1.4095624718087245</v>
      </c>
    </row>
    <row r="38" spans="1:41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3">
        <v>3800</v>
      </c>
      <c r="AA38" s="24">
        <v>3750</v>
      </c>
      <c r="AB38" s="25">
        <v>4150</v>
      </c>
      <c r="AC38" s="26">
        <v>4325</v>
      </c>
      <c r="AD38" s="25">
        <v>4200</v>
      </c>
      <c r="AE38" s="74">
        <v>4300</v>
      </c>
      <c r="AF38" s="25">
        <v>4296.5</v>
      </c>
      <c r="AG38" s="80">
        <v>4500</v>
      </c>
      <c r="AH38" s="79">
        <v>4490</v>
      </c>
      <c r="AI38" s="81">
        <v>4250</v>
      </c>
      <c r="AJ38" s="79">
        <v>4500</v>
      </c>
      <c r="AK38" s="79">
        <v>4206.25</v>
      </c>
      <c r="AL38" s="79">
        <v>4350</v>
      </c>
      <c r="AM38" s="83">
        <v>4100</v>
      </c>
      <c r="AN38" s="87">
        <f t="shared" si="0"/>
        <v>9.3333333333333339</v>
      </c>
      <c r="AO38" s="87">
        <f t="shared" si="1"/>
        <v>-5.7471264367816088</v>
      </c>
    </row>
    <row r="39" spans="1:41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3">
        <v>3500</v>
      </c>
      <c r="AA39" s="24">
        <v>4500</v>
      </c>
      <c r="AB39" s="24">
        <v>4500</v>
      </c>
      <c r="AC39" s="26">
        <v>4300</v>
      </c>
      <c r="AD39" s="25">
        <v>4315</v>
      </c>
      <c r="AE39" s="74">
        <v>4200</v>
      </c>
      <c r="AF39" s="25">
        <v>4209.63</v>
      </c>
      <c r="AG39" s="80">
        <v>4300</v>
      </c>
      <c r="AH39" s="79">
        <v>4300</v>
      </c>
      <c r="AI39" s="81">
        <v>4500</v>
      </c>
      <c r="AJ39" s="79">
        <v>4500</v>
      </c>
      <c r="AK39" s="79">
        <v>4260</v>
      </c>
      <c r="AL39" s="79">
        <v>4500</v>
      </c>
      <c r="AM39" s="83">
        <v>4200</v>
      </c>
      <c r="AN39" s="87">
        <f t="shared" si="0"/>
        <v>-6.666666666666667</v>
      </c>
      <c r="AO39" s="87">
        <f t="shared" si="1"/>
        <v>-6.666666666666667</v>
      </c>
    </row>
    <row r="40" spans="1:41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3">
        <v>3500</v>
      </c>
      <c r="AA40" s="24">
        <v>3855.3850000000002</v>
      </c>
      <c r="AB40" s="25">
        <v>4000</v>
      </c>
      <c r="AC40" s="25">
        <v>4050</v>
      </c>
      <c r="AD40" s="25">
        <v>4037.5021057040731</v>
      </c>
      <c r="AE40" s="75">
        <v>4065.4954183874902</v>
      </c>
      <c r="AF40" s="25">
        <v>4000.8409999999999</v>
      </c>
      <c r="AG40" s="80">
        <v>4000</v>
      </c>
      <c r="AH40" s="79">
        <v>4122.5746887902815</v>
      </c>
      <c r="AI40" s="81">
        <v>4015.8141227539431</v>
      </c>
      <c r="AJ40" s="79">
        <v>4115.81412275394</v>
      </c>
      <c r="AK40" s="79">
        <v>4100</v>
      </c>
      <c r="AL40" s="79">
        <v>4100</v>
      </c>
      <c r="AM40" s="79">
        <v>4100</v>
      </c>
      <c r="AN40" s="87">
        <f t="shared" si="0"/>
        <v>6.3447619368753001</v>
      </c>
      <c r="AO40" s="87">
        <f t="shared" si="1"/>
        <v>0</v>
      </c>
    </row>
    <row r="41" spans="1:41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3">
        <v>4531.9146690870984</v>
      </c>
      <c r="AA41" s="24">
        <v>4320</v>
      </c>
      <c r="AB41" s="25">
        <v>4200</v>
      </c>
      <c r="AC41" s="26">
        <v>4000</v>
      </c>
      <c r="AD41" s="25">
        <v>4000</v>
      </c>
      <c r="AE41" s="74">
        <v>4066.6666666666702</v>
      </c>
      <c r="AF41" s="25">
        <v>3960</v>
      </c>
      <c r="AG41" s="80">
        <v>4000</v>
      </c>
      <c r="AH41" s="79">
        <v>4235.702705165485</v>
      </c>
      <c r="AI41" s="81">
        <v>4075</v>
      </c>
      <c r="AJ41" s="79">
        <v>4100</v>
      </c>
      <c r="AK41" s="79">
        <v>4100</v>
      </c>
      <c r="AL41" s="79">
        <v>4000</v>
      </c>
      <c r="AM41" s="83">
        <v>4000</v>
      </c>
      <c r="AN41" s="87">
        <f>(AM41-AA41)/AA41*100</f>
        <v>-7.4074074074074066</v>
      </c>
      <c r="AO41" s="87">
        <f t="shared" si="1"/>
        <v>0</v>
      </c>
    </row>
    <row r="42" spans="1:41" ht="15" customHeight="1" x14ac:dyDescent="0.25">
      <c r="A42" s="2" t="s">
        <v>37</v>
      </c>
      <c r="B42" s="3"/>
      <c r="C42" s="4">
        <f>AVERAGE(C5:C41)</f>
        <v>3676.4615508365505</v>
      </c>
      <c r="D42" s="4">
        <f t="shared" ref="D42:N42" si="2">AVERAGE(D5:D41)</f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 t="shared" si="2"/>
        <v>4016.0871943371935</v>
      </c>
      <c r="N42" s="4">
        <f t="shared" si="2"/>
        <v>4071.6254010724997</v>
      </c>
      <c r="O42" s="4">
        <f t="shared" ref="O42:T42" si="3">AVERAGE(O5:O41)</f>
        <v>5508.1638781638785</v>
      </c>
      <c r="P42" s="4">
        <f t="shared" si="3"/>
        <v>5345.868175098175</v>
      </c>
      <c r="Q42" s="4">
        <f t="shared" si="3"/>
        <v>4923.4731484731483</v>
      </c>
      <c r="R42" s="4">
        <f t="shared" si="3"/>
        <v>4830.2157574525991</v>
      </c>
      <c r="S42" s="4">
        <f t="shared" si="3"/>
        <v>4957.8770460020469</v>
      </c>
      <c r="T42" s="4">
        <f t="shared" si="3"/>
        <v>4474.9072316272313</v>
      </c>
      <c r="U42" s="4">
        <f t="shared" ref="U42:V42" si="4">AVERAGE(U5:U41)</f>
        <v>4374.1640619211221</v>
      </c>
      <c r="V42" s="4">
        <f t="shared" si="4"/>
        <v>4042.850066981383</v>
      </c>
      <c r="W42" s="4">
        <f t="shared" ref="W42:X42" si="5">AVERAGE(W5:W41)</f>
        <v>3937.7128341098928</v>
      </c>
      <c r="X42" s="4">
        <f t="shared" si="5"/>
        <v>4561.1433780183779</v>
      </c>
      <c r="Y42" s="4">
        <f t="shared" ref="Y42:Z42" si="6">AVERAGE(Y5:Y41)</f>
        <v>4542.3005603409947</v>
      </c>
      <c r="Z42" s="4">
        <f t="shared" si="6"/>
        <v>4262.7201002090624</v>
      </c>
      <c r="AA42" s="4">
        <f t="shared" ref="AA42:AB42" si="7">AVERAGE(AA5:AA41)</f>
        <v>4327.893851004852</v>
      </c>
      <c r="AB42" s="4">
        <f t="shared" si="7"/>
        <v>4333.2655286215659</v>
      </c>
      <c r="AC42" s="4">
        <f t="shared" ref="AC42:AE42" si="8">AVERAGE(AC5:AC41)</f>
        <v>4253.7295131670135</v>
      </c>
      <c r="AD42" s="4">
        <f t="shared" ref="AD42" si="9">AVERAGE(AD5:AD41)</f>
        <v>4268.9467065340405</v>
      </c>
      <c r="AE42" s="4">
        <f t="shared" si="8"/>
        <v>4298.7168018895591</v>
      </c>
      <c r="AF42" s="4">
        <f t="shared" ref="AF42" si="10">AVERAGE(AF5:AF41)</f>
        <v>4278.9510657305209</v>
      </c>
      <c r="AG42" s="4">
        <f t="shared" ref="AG42:AH42" si="11">AVERAGE(AG5:AG41)</f>
        <v>4244.3483073233074</v>
      </c>
      <c r="AH42" s="4">
        <f t="shared" si="11"/>
        <v>4366.4769637386999</v>
      </c>
      <c r="AI42" s="4">
        <f t="shared" ref="AI42:AJ42" si="12">AVERAGE(AI5:AI41)</f>
        <v>4376.1942929823326</v>
      </c>
      <c r="AJ42" s="4">
        <f t="shared" si="12"/>
        <v>4446.1910323984666</v>
      </c>
      <c r="AK42" s="4">
        <f t="shared" ref="AK42:AM42" si="13">AVERAGE(AK5:AK41)</f>
        <v>4242.2584527847685</v>
      </c>
      <c r="AL42" s="4">
        <f t="shared" si="13"/>
        <v>4332.0180997416292</v>
      </c>
      <c r="AM42" s="4">
        <f t="shared" si="13"/>
        <v>4277.8569712569715</v>
      </c>
      <c r="AN42" s="88">
        <f>(AM42-AA42)/AA42*100</f>
        <v>-1.1561484978718428</v>
      </c>
      <c r="AO42" s="88">
        <f t="shared" si="1"/>
        <v>-1.2502516664897574</v>
      </c>
    </row>
    <row r="43" spans="1:41" ht="15" customHeight="1" x14ac:dyDescent="0.25">
      <c r="A43" s="2" t="s">
        <v>38</v>
      </c>
      <c r="B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f t="shared" ref="O43:AE43" si="14">O42/N42*100-100</f>
        <v>35.281695529087301</v>
      </c>
      <c r="P43" s="4">
        <f t="shared" si="14"/>
        <v>-2.94645741585677</v>
      </c>
      <c r="Q43" s="4">
        <f t="shared" si="14"/>
        <v>-7.9013363739982196</v>
      </c>
      <c r="R43" s="4">
        <f t="shared" si="14"/>
        <v>-1.8941383086342256</v>
      </c>
      <c r="S43" s="4">
        <f t="shared" si="14"/>
        <v>2.6429727979020043</v>
      </c>
      <c r="T43" s="4">
        <f t="shared" si="14"/>
        <v>-9.7414641366363526</v>
      </c>
      <c r="U43" s="4">
        <f t="shared" si="14"/>
        <v>-2.2512906858512878</v>
      </c>
      <c r="V43" s="4">
        <f t="shared" si="14"/>
        <v>-7.5743385535984373</v>
      </c>
      <c r="W43" s="4">
        <f t="shared" si="14"/>
        <v>-2.6005721490926135</v>
      </c>
      <c r="X43" s="4">
        <f t="shared" si="14"/>
        <v>15.832300885633515</v>
      </c>
      <c r="Y43" s="4">
        <f t="shared" si="14"/>
        <v>-0.4131161008485833</v>
      </c>
      <c r="Z43" s="4">
        <f t="shared" si="14"/>
        <v>-6.1550409625677531</v>
      </c>
      <c r="AA43" s="4">
        <f t="shared" si="14"/>
        <v>1.5289240030700739</v>
      </c>
      <c r="AB43" s="4">
        <f t="shared" si="14"/>
        <v>0.12411759164257319</v>
      </c>
      <c r="AC43" s="4">
        <f t="shared" si="14"/>
        <v>-1.8354752306132838</v>
      </c>
      <c r="AD43" s="4">
        <f t="shared" si="14"/>
        <v>0.35773768218980706</v>
      </c>
      <c r="AE43" s="4">
        <f t="shared" si="14"/>
        <v>0.69736394951833347</v>
      </c>
      <c r="AF43" s="4">
        <f t="shared" ref="AF43:AK43" si="15">AF42/AE42*100-100</f>
        <v>-0.45980549708112051</v>
      </c>
      <c r="AG43" s="4">
        <f t="shared" si="15"/>
        <v>-0.80867385197139185</v>
      </c>
      <c r="AH43" s="4">
        <f t="shared" si="15"/>
        <v>2.8774418961956769</v>
      </c>
      <c r="AI43" s="4">
        <f t="shared" si="15"/>
        <v>0.22254392555669256</v>
      </c>
      <c r="AJ43" s="4">
        <f t="shared" si="15"/>
        <v>1.5994888419003956</v>
      </c>
      <c r="AK43" s="4">
        <f t="shared" si="15"/>
        <v>-4.5866805570809674</v>
      </c>
      <c r="AL43" s="4">
        <f t="shared" ref="AL43" si="16">AL42/AK42*100-100</f>
        <v>2.1158457919493259</v>
      </c>
      <c r="AM43" s="4">
        <f t="shared" ref="AM43" si="17">AM42/AL42*100-100</f>
        <v>-1.2502516664897598</v>
      </c>
      <c r="AN43" s="89"/>
      <c r="AO43" s="89"/>
    </row>
    <row r="44" spans="1:41" ht="15" customHeight="1" x14ac:dyDescent="0.25">
      <c r="A44" s="2" t="s">
        <v>39</v>
      </c>
      <c r="B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>
        <f t="shared" ref="O44:AE44" si="18">O42/C42*100-100</f>
        <v>49.822425775418168</v>
      </c>
      <c r="P44" s="4">
        <f t="shared" si="18"/>
        <v>45.486480145675785</v>
      </c>
      <c r="Q44" s="4">
        <f t="shared" si="18"/>
        <v>33.270751090861324</v>
      </c>
      <c r="R44" s="4">
        <f t="shared" si="18"/>
        <v>28.933530527671593</v>
      </c>
      <c r="S44" s="4">
        <f t="shared" si="18"/>
        <v>33.113198353772702</v>
      </c>
      <c r="T44" s="4">
        <f t="shared" si="18"/>
        <v>9.3741604148085855</v>
      </c>
      <c r="U44" s="4">
        <f t="shared" si="18"/>
        <v>0.36169526670197172</v>
      </c>
      <c r="V44" s="4">
        <f t="shared" si="18"/>
        <v>1.6278125642854775</v>
      </c>
      <c r="W44" s="4">
        <f t="shared" si="18"/>
        <v>-3.3986334460088017</v>
      </c>
      <c r="X44" s="4">
        <f t="shared" si="18"/>
        <v>2.8403765066565114</v>
      </c>
      <c r="Y44" s="4">
        <f t="shared" si="18"/>
        <v>13.102637979219622</v>
      </c>
      <c r="Z44" s="4">
        <f t="shared" si="18"/>
        <v>4.6933271190966224</v>
      </c>
      <c r="AA44" s="4">
        <f t="shared" si="18"/>
        <v>-21.427649090797644</v>
      </c>
      <c r="AB44" s="4">
        <f t="shared" si="18"/>
        <v>-18.941781078580618</v>
      </c>
      <c r="AC44" s="4">
        <f t="shared" si="18"/>
        <v>-13.603072772191993</v>
      </c>
      <c r="AD44" s="4">
        <f t="shared" si="18"/>
        <v>-11.619958177904778</v>
      </c>
      <c r="AE44" s="4">
        <f t="shared" si="18"/>
        <v>-13.295211599570095</v>
      </c>
      <c r="AF44" s="4">
        <f t="shared" ref="AF44:AK44" si="19">AF42/T42*100-100</f>
        <v>-4.3789995133698909</v>
      </c>
      <c r="AG44" s="4">
        <f t="shared" si="19"/>
        <v>-2.967784307129989</v>
      </c>
      <c r="AH44" s="4">
        <f t="shared" si="19"/>
        <v>8.0049195838458331</v>
      </c>
      <c r="AI44" s="4">
        <f t="shared" si="19"/>
        <v>11.135435145858153</v>
      </c>
      <c r="AJ44" s="4">
        <f t="shared" si="19"/>
        <v>-2.5202528421690005</v>
      </c>
      <c r="AK44" s="4">
        <f t="shared" si="19"/>
        <v>-6.6055097757269863</v>
      </c>
      <c r="AL44" s="4">
        <f t="shared" ref="AL44" si="20">AL42/Z42*100-100</f>
        <v>1.6256755757706856</v>
      </c>
      <c r="AM44" s="4">
        <f t="shared" ref="AM44" si="21">AM42/AA42*100-100</f>
        <v>-1.1561484978718397</v>
      </c>
      <c r="AN44" s="90"/>
      <c r="AO44" s="90"/>
    </row>
    <row r="46" spans="1:41" ht="15" customHeight="1" x14ac:dyDescent="0.25">
      <c r="A46" s="6" t="s">
        <v>40</v>
      </c>
      <c r="H46" s="1"/>
      <c r="I46" s="15"/>
      <c r="AN46" s="91"/>
      <c r="AO46" s="91"/>
    </row>
    <row r="47" spans="1:41" ht="15" customHeight="1" x14ac:dyDescent="0.25">
      <c r="A47" s="27" t="s">
        <v>48</v>
      </c>
      <c r="B47" s="79">
        <v>4850</v>
      </c>
      <c r="C47" s="27"/>
      <c r="W47" s="1"/>
      <c r="AN47"/>
      <c r="AO47"/>
    </row>
    <row r="48" spans="1:41" ht="15" customHeight="1" x14ac:dyDescent="0.25">
      <c r="A48" s="1" t="s">
        <v>0</v>
      </c>
      <c r="B48" s="79">
        <v>4761.54</v>
      </c>
      <c r="C48" s="1"/>
      <c r="W48" s="1"/>
      <c r="AN48"/>
      <c r="AO48"/>
    </row>
    <row r="49" spans="1:41" ht="15" customHeight="1" x14ac:dyDescent="0.25">
      <c r="A49" s="1" t="s">
        <v>10</v>
      </c>
      <c r="B49" s="79">
        <v>4757.1400000000003</v>
      </c>
      <c r="C49" s="1"/>
      <c r="W49" s="1"/>
      <c r="AN49"/>
      <c r="AO49"/>
    </row>
    <row r="50" spans="1:41" ht="15" customHeight="1" x14ac:dyDescent="0.25">
      <c r="A50" s="22"/>
      <c r="B50" s="11"/>
      <c r="C50" s="1"/>
      <c r="AN50"/>
      <c r="AO50"/>
    </row>
    <row r="51" spans="1:41" ht="15" customHeight="1" x14ac:dyDescent="0.25">
      <c r="A51" s="6" t="s">
        <v>41</v>
      </c>
      <c r="B51" s="11"/>
      <c r="AN51"/>
      <c r="AO51"/>
    </row>
    <row r="52" spans="1:41" ht="15" customHeight="1" x14ac:dyDescent="0.25">
      <c r="A52" s="1" t="s">
        <v>29</v>
      </c>
      <c r="B52" s="79">
        <v>3945</v>
      </c>
      <c r="C52" s="1"/>
      <c r="I52" s="1"/>
      <c r="AN52"/>
      <c r="AO52"/>
    </row>
    <row r="53" spans="1:41" ht="15" customHeight="1" x14ac:dyDescent="0.25">
      <c r="A53" s="1" t="s">
        <v>24</v>
      </c>
      <c r="B53" s="79">
        <v>3876</v>
      </c>
      <c r="C53" s="1"/>
      <c r="I53" s="1"/>
      <c r="AN53"/>
      <c r="AO53"/>
    </row>
    <row r="54" spans="1:41" ht="15" customHeight="1" x14ac:dyDescent="0.25">
      <c r="A54" s="22" t="s">
        <v>19</v>
      </c>
      <c r="B54" s="81">
        <v>3866.67</v>
      </c>
      <c r="C54" s="1"/>
      <c r="D54" s="1"/>
      <c r="E54" s="79"/>
      <c r="I54" s="1"/>
      <c r="J54" s="23"/>
      <c r="AN54"/>
      <c r="AO54"/>
    </row>
    <row r="55" spans="1:41" ht="15" customHeight="1" x14ac:dyDescent="0.25">
      <c r="D55" s="1"/>
      <c r="E55" s="79"/>
      <c r="AN55"/>
      <c r="AO55"/>
    </row>
    <row r="56" spans="1:41" ht="15" customHeight="1" x14ac:dyDescent="0.25">
      <c r="A56" s="1"/>
      <c r="AN56"/>
      <c r="AO56"/>
    </row>
    <row r="57" spans="1:41" ht="15" customHeight="1" x14ac:dyDescent="0.25">
      <c r="A57" s="1"/>
      <c r="B57" s="74"/>
      <c r="AN57"/>
      <c r="AO57"/>
    </row>
    <row r="58" spans="1:41" ht="15" customHeight="1" x14ac:dyDescent="0.25">
      <c r="A58" s="22"/>
      <c r="B58" s="73"/>
      <c r="AN58"/>
      <c r="AO58"/>
    </row>
    <row r="59" spans="1:41" ht="15" customHeight="1" x14ac:dyDescent="0.25">
      <c r="A59" s="1"/>
      <c r="B59" s="74"/>
      <c r="AN59"/>
      <c r="AO59"/>
    </row>
    <row r="60" spans="1:41" ht="15" customHeight="1" x14ac:dyDescent="0.25">
      <c r="AN60"/>
      <c r="AO60"/>
    </row>
    <row r="61" spans="1:41" ht="15" customHeight="1" x14ac:dyDescent="0.25">
      <c r="AN61"/>
      <c r="AO61"/>
    </row>
    <row r="62" spans="1:41" ht="15" customHeight="1" x14ac:dyDescent="0.25">
      <c r="AN62"/>
      <c r="AO62"/>
    </row>
    <row r="63" spans="1:41" ht="15" customHeight="1" x14ac:dyDescent="0.25">
      <c r="AN63"/>
      <c r="AO63"/>
    </row>
    <row r="64" spans="1:41" ht="15" customHeight="1" x14ac:dyDescent="0.25">
      <c r="AN64"/>
      <c r="AO64"/>
    </row>
    <row r="65" spans="40:41" ht="15" customHeight="1" x14ac:dyDescent="0.25">
      <c r="AN65"/>
      <c r="AO65"/>
    </row>
    <row r="66" spans="40:41" ht="15" customHeight="1" x14ac:dyDescent="0.25">
      <c r="AN66"/>
      <c r="AO66"/>
    </row>
    <row r="67" spans="40:41" ht="15" customHeight="1" x14ac:dyDescent="0.25">
      <c r="AN67"/>
      <c r="AO67"/>
    </row>
    <row r="68" spans="40:41" ht="15" customHeight="1" x14ac:dyDescent="0.25">
      <c r="AN68"/>
      <c r="AO68"/>
    </row>
    <row r="69" spans="40:41" ht="15" customHeight="1" x14ac:dyDescent="0.25">
      <c r="AN69"/>
      <c r="AO69"/>
    </row>
    <row r="70" spans="40:41" ht="15" customHeight="1" x14ac:dyDescent="0.25">
      <c r="AN70"/>
      <c r="AO70"/>
    </row>
    <row r="71" spans="40:41" ht="15" customHeight="1" x14ac:dyDescent="0.25">
      <c r="AN71"/>
      <c r="AO71"/>
    </row>
    <row r="72" spans="40:41" ht="15" customHeight="1" x14ac:dyDescent="0.25">
      <c r="AN72"/>
      <c r="AO7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O72"/>
  <sheetViews>
    <sheetView tabSelected="1" zoomScale="106" zoomScaleNormal="106" workbookViewId="0">
      <pane xSplit="2" ySplit="4" topLeftCell="AI5" activePane="bottomRight" state="frozen"/>
      <selection activeCell="AM47" sqref="AM47"/>
      <selection pane="topRight" activeCell="AM47" sqref="AM47"/>
      <selection pane="bottomLeft" activeCell="AM47" sqref="AM47"/>
      <selection pane="bottomRight" activeCell="AM47" sqref="AM47"/>
    </sheetView>
  </sheetViews>
  <sheetFormatPr defaultRowHeight="15" customHeight="1" x14ac:dyDescent="0.25"/>
  <cols>
    <col min="1" max="1" width="18.85546875" style="60" customWidth="1"/>
    <col min="2" max="2" width="34.7109375" style="60" bestFit="1" customWidth="1"/>
    <col min="3" max="3" width="10.28515625" style="60" customWidth="1"/>
    <col min="4" max="4" width="8" style="60" bestFit="1" customWidth="1"/>
    <col min="5" max="5" width="8.85546875" style="60" customWidth="1"/>
    <col min="6" max="16" width="8" style="60" bestFit="1" customWidth="1"/>
    <col min="17" max="17" width="9.140625" style="72"/>
    <col min="18" max="20" width="9.140625" style="60"/>
    <col min="21" max="21" width="8.85546875" style="60" customWidth="1"/>
    <col min="22" max="24" width="9.140625" style="60"/>
    <col min="25" max="25" width="9.140625" style="60" customWidth="1"/>
    <col min="26" max="27" width="9.7109375" style="60" customWidth="1"/>
    <col min="28" max="31" width="9.140625" style="60"/>
    <col min="32" max="32" width="10.140625" style="60" bestFit="1" customWidth="1"/>
    <col min="33" max="39" width="9.140625" style="60"/>
    <col min="40" max="40" width="24.7109375" style="84" customWidth="1"/>
    <col min="41" max="41" width="20.7109375" style="84" customWidth="1"/>
    <col min="42" max="16384" width="9.140625" style="60"/>
  </cols>
  <sheetData>
    <row r="2" spans="1:41" ht="15" customHeight="1" x14ac:dyDescent="0.25">
      <c r="AN2" s="85"/>
      <c r="AO2" s="85"/>
    </row>
    <row r="3" spans="1:41" ht="15" customHeight="1" x14ac:dyDescent="0.25">
      <c r="AN3" s="86" t="s">
        <v>51</v>
      </c>
      <c r="AO3" s="86" t="s">
        <v>52</v>
      </c>
    </row>
    <row r="4" spans="1:41" s="48" customFormat="1" ht="15" customHeight="1" x14ac:dyDescent="0.25">
      <c r="A4" s="45" t="s">
        <v>46</v>
      </c>
      <c r="B4" s="45" t="s">
        <v>45</v>
      </c>
      <c r="C4" s="46">
        <v>42370</v>
      </c>
      <c r="D4" s="46">
        <v>42401</v>
      </c>
      <c r="E4" s="46">
        <v>42430</v>
      </c>
      <c r="F4" s="46">
        <v>42461</v>
      </c>
      <c r="G4" s="46">
        <v>42491</v>
      </c>
      <c r="H4" s="46">
        <v>42522</v>
      </c>
      <c r="I4" s="46">
        <v>42552</v>
      </c>
      <c r="J4" s="46">
        <v>42583</v>
      </c>
      <c r="K4" s="46">
        <v>42614</v>
      </c>
      <c r="L4" s="46">
        <v>42644</v>
      </c>
      <c r="M4" s="46">
        <v>42675</v>
      </c>
      <c r="N4" s="46">
        <v>42705</v>
      </c>
      <c r="O4" s="46">
        <v>42736</v>
      </c>
      <c r="P4" s="46">
        <v>42767</v>
      </c>
      <c r="Q4" s="47">
        <v>42795</v>
      </c>
      <c r="R4" s="46">
        <v>42826</v>
      </c>
      <c r="S4" s="46">
        <v>42856</v>
      </c>
      <c r="T4" s="46">
        <v>42887</v>
      </c>
      <c r="U4" s="46">
        <v>42917</v>
      </c>
      <c r="V4" s="46">
        <v>42948</v>
      </c>
      <c r="W4" s="46">
        <v>42979</v>
      </c>
      <c r="X4" s="46">
        <v>43009</v>
      </c>
      <c r="Y4" s="46">
        <v>43040</v>
      </c>
      <c r="Z4" s="46">
        <v>43070</v>
      </c>
      <c r="AA4" s="46">
        <v>43101</v>
      </c>
      <c r="AB4" s="46">
        <v>43132</v>
      </c>
      <c r="AC4" s="46">
        <v>43160</v>
      </c>
      <c r="AD4" s="46">
        <v>43191</v>
      </c>
      <c r="AE4" s="46">
        <v>43221</v>
      </c>
      <c r="AF4" s="46">
        <v>43252</v>
      </c>
      <c r="AG4" s="46">
        <v>43282</v>
      </c>
      <c r="AH4" s="46">
        <v>43313</v>
      </c>
      <c r="AI4" s="46">
        <v>43344</v>
      </c>
      <c r="AJ4" s="46">
        <v>43374</v>
      </c>
      <c r="AK4" s="46">
        <v>43405</v>
      </c>
      <c r="AL4" s="46">
        <v>43435</v>
      </c>
      <c r="AM4" s="46">
        <v>43466</v>
      </c>
      <c r="AN4" s="86" t="s">
        <v>53</v>
      </c>
      <c r="AO4" s="86" t="s">
        <v>54</v>
      </c>
    </row>
    <row r="5" spans="1:41" ht="15" customHeight="1" x14ac:dyDescent="0.25">
      <c r="A5" s="49" t="s">
        <v>0</v>
      </c>
      <c r="B5" s="50" t="s">
        <v>44</v>
      </c>
      <c r="C5" s="51">
        <v>1657.8571428571399</v>
      </c>
      <c r="D5" s="51">
        <v>1658.3333333333301</v>
      </c>
      <c r="E5" s="51">
        <v>1730.9523809523751</v>
      </c>
      <c r="F5" s="51">
        <v>1745</v>
      </c>
      <c r="G5" s="51">
        <v>1657.1428571428601</v>
      </c>
      <c r="H5" s="51">
        <v>1842.8571428571399</v>
      </c>
      <c r="I5" s="51">
        <v>2133.3333333333298</v>
      </c>
      <c r="J5" s="51">
        <v>1864.2857142857101</v>
      </c>
      <c r="K5" s="51">
        <v>1835.7142857142849</v>
      </c>
      <c r="L5" s="51">
        <v>2162.3627237012397</v>
      </c>
      <c r="M5" s="51">
        <v>1814.2857142857101</v>
      </c>
      <c r="N5" s="51">
        <v>1834.2857142857099</v>
      </c>
      <c r="O5" s="52">
        <v>2591.6666666666702</v>
      </c>
      <c r="P5" s="52">
        <v>3000</v>
      </c>
      <c r="Q5" s="52">
        <v>2362.5</v>
      </c>
      <c r="R5" s="52">
        <v>2466.6666666666665</v>
      </c>
      <c r="S5" s="52">
        <v>2533.3333333333335</v>
      </c>
      <c r="T5" s="53">
        <v>2112.5</v>
      </c>
      <c r="U5" s="52">
        <v>2357.1428571428573</v>
      </c>
      <c r="V5" s="52">
        <v>1771.4285714285713</v>
      </c>
      <c r="W5" s="52">
        <v>1962.5</v>
      </c>
      <c r="X5" s="54">
        <v>2356.25</v>
      </c>
      <c r="Y5" s="55">
        <v>2177.77</v>
      </c>
      <c r="Z5" s="52">
        <v>2128.5714285714284</v>
      </c>
      <c r="AA5" s="56">
        <v>2125</v>
      </c>
      <c r="AB5" s="57">
        <v>2088.8888888888887</v>
      </c>
      <c r="AC5" s="58">
        <v>2016.6666666666667</v>
      </c>
      <c r="AD5" s="59">
        <v>2156.25</v>
      </c>
      <c r="AE5" s="77">
        <v>2018.75</v>
      </c>
      <c r="AF5" s="25">
        <v>2075</v>
      </c>
      <c r="AG5" s="78">
        <v>2000</v>
      </c>
      <c r="AH5" s="79">
        <v>2116.6666666666665</v>
      </c>
      <c r="AI5" s="81">
        <v>2200</v>
      </c>
      <c r="AJ5" s="81">
        <v>2165</v>
      </c>
      <c r="AK5" s="79">
        <v>2300.5</v>
      </c>
      <c r="AL5" s="79">
        <v>2112.5</v>
      </c>
      <c r="AM5" s="83">
        <v>2084.6153846153848</v>
      </c>
      <c r="AN5" s="87">
        <f>(AM5-AA5)/AA5*100</f>
        <v>-1.9004524886877761</v>
      </c>
      <c r="AO5" s="87">
        <f>(AM5-AL5)/AL5*100</f>
        <v>-1.3199817933545677</v>
      </c>
    </row>
    <row r="6" spans="1:41" ht="15" customHeight="1" x14ac:dyDescent="0.25">
      <c r="A6" s="49" t="s">
        <v>1</v>
      </c>
      <c r="B6" s="50" t="s">
        <v>44</v>
      </c>
      <c r="C6" s="51">
        <v>1900</v>
      </c>
      <c r="D6" s="51">
        <v>1833.3333333333301</v>
      </c>
      <c r="E6" s="51">
        <v>1800</v>
      </c>
      <c r="F6" s="51">
        <v>1883.3333333333301</v>
      </c>
      <c r="G6" s="51">
        <v>1800</v>
      </c>
      <c r="H6" s="51">
        <v>1850</v>
      </c>
      <c r="I6" s="51">
        <v>2050</v>
      </c>
      <c r="J6" s="51">
        <v>1800</v>
      </c>
      <c r="K6" s="51">
        <v>1870</v>
      </c>
      <c r="L6" s="51">
        <v>1921.89932255343</v>
      </c>
      <c r="M6" s="51">
        <v>1805</v>
      </c>
      <c r="N6" s="51">
        <v>1866.6666666666652</v>
      </c>
      <c r="O6" s="52">
        <v>2800</v>
      </c>
      <c r="P6" s="52">
        <v>2780</v>
      </c>
      <c r="Q6" s="52">
        <v>2600</v>
      </c>
      <c r="R6" s="52">
        <v>2380</v>
      </c>
      <c r="S6" s="52">
        <v>2500</v>
      </c>
      <c r="T6" s="53">
        <v>2040</v>
      </c>
      <c r="U6" s="52">
        <v>2150</v>
      </c>
      <c r="V6" s="52">
        <v>1740</v>
      </c>
      <c r="W6" s="52">
        <v>2040</v>
      </c>
      <c r="X6" s="54">
        <v>2400</v>
      </c>
      <c r="Y6" s="55">
        <v>2000</v>
      </c>
      <c r="Z6" s="52">
        <v>2100</v>
      </c>
      <c r="AA6" s="56">
        <v>2060</v>
      </c>
      <c r="AB6" s="57">
        <v>1820</v>
      </c>
      <c r="AC6" s="58">
        <v>1760</v>
      </c>
      <c r="AD6" s="59">
        <v>1800</v>
      </c>
      <c r="AE6" s="77">
        <v>1840</v>
      </c>
      <c r="AF6" s="25">
        <v>1790</v>
      </c>
      <c r="AG6" s="78">
        <v>1730</v>
      </c>
      <c r="AH6" s="79">
        <v>1920</v>
      </c>
      <c r="AI6" s="81">
        <v>1900</v>
      </c>
      <c r="AJ6" s="81">
        <v>1960</v>
      </c>
      <c r="AK6" s="79">
        <v>1980</v>
      </c>
      <c r="AL6" s="79">
        <v>2000</v>
      </c>
      <c r="AM6" s="83">
        <v>1900</v>
      </c>
      <c r="AN6" s="87">
        <f t="shared" ref="AN6:AN40" si="0">(AM6-AA6)/AA6*100</f>
        <v>-7.7669902912621351</v>
      </c>
      <c r="AO6" s="87">
        <f t="shared" ref="AO6:AO42" si="1">(AM6-AL6)/AL6*100</f>
        <v>-5</v>
      </c>
    </row>
    <row r="7" spans="1:41" ht="15" customHeight="1" x14ac:dyDescent="0.25">
      <c r="A7" s="49" t="s">
        <v>2</v>
      </c>
      <c r="B7" s="50" t="s">
        <v>44</v>
      </c>
      <c r="C7" s="51">
        <v>1900</v>
      </c>
      <c r="D7" s="51">
        <v>1900</v>
      </c>
      <c r="E7" s="51">
        <v>1750</v>
      </c>
      <c r="F7" s="51">
        <v>1800</v>
      </c>
      <c r="G7" s="51">
        <v>1775</v>
      </c>
      <c r="H7" s="51">
        <v>1800</v>
      </c>
      <c r="I7" s="51">
        <v>2150</v>
      </c>
      <c r="J7" s="51">
        <v>1750</v>
      </c>
      <c r="K7" s="51">
        <v>1843.75</v>
      </c>
      <c r="L7" s="51">
        <v>1817.66256010249</v>
      </c>
      <c r="M7" s="51">
        <v>1800</v>
      </c>
      <c r="N7" s="51">
        <v>1825</v>
      </c>
      <c r="O7" s="52">
        <v>2550</v>
      </c>
      <c r="P7" s="52">
        <v>2500</v>
      </c>
      <c r="Q7" s="52">
        <v>2700</v>
      </c>
      <c r="R7" s="52">
        <v>2500</v>
      </c>
      <c r="S7" s="52">
        <v>2400</v>
      </c>
      <c r="T7" s="53">
        <v>2390</v>
      </c>
      <c r="U7" s="52">
        <v>2375</v>
      </c>
      <c r="V7" s="52">
        <v>1720</v>
      </c>
      <c r="W7" s="52">
        <v>2000</v>
      </c>
      <c r="X7" s="54">
        <v>2350</v>
      </c>
      <c r="Y7" s="54">
        <v>2330</v>
      </c>
      <c r="Z7" s="52">
        <v>2275</v>
      </c>
      <c r="AA7" s="56">
        <v>2000</v>
      </c>
      <c r="AB7" s="57">
        <v>2000</v>
      </c>
      <c r="AC7" s="58">
        <v>2000</v>
      </c>
      <c r="AD7" s="59">
        <v>2012.5</v>
      </c>
      <c r="AE7" s="77">
        <v>2030</v>
      </c>
      <c r="AF7" s="25">
        <v>2066.6666666666702</v>
      </c>
      <c r="AG7" s="78">
        <v>2050</v>
      </c>
      <c r="AH7" s="79">
        <v>2150.2800000000002</v>
      </c>
      <c r="AI7" s="81">
        <v>2275</v>
      </c>
      <c r="AJ7" s="81">
        <v>2300</v>
      </c>
      <c r="AK7" s="79">
        <v>2214.2857142857101</v>
      </c>
      <c r="AL7" s="79">
        <v>2275</v>
      </c>
      <c r="AM7" s="83">
        <v>2350</v>
      </c>
      <c r="AN7" s="87">
        <f t="shared" si="0"/>
        <v>17.5</v>
      </c>
      <c r="AO7" s="87">
        <f t="shared" si="1"/>
        <v>3.296703296703297</v>
      </c>
    </row>
    <row r="8" spans="1:41" ht="15" customHeight="1" x14ac:dyDescent="0.25">
      <c r="A8" s="49" t="s">
        <v>3</v>
      </c>
      <c r="B8" s="50" t="s">
        <v>44</v>
      </c>
      <c r="C8" s="51">
        <v>1712.5</v>
      </c>
      <c r="D8" s="51">
        <v>1983.3333333333301</v>
      </c>
      <c r="E8" s="51">
        <v>2066.6666666666601</v>
      </c>
      <c r="F8" s="51">
        <v>2133.3333333333298</v>
      </c>
      <c r="G8" s="61">
        <v>1705.65</v>
      </c>
      <c r="H8" s="51">
        <v>2033.3333333333301</v>
      </c>
      <c r="I8" s="51">
        <v>2166.6666666666601</v>
      </c>
      <c r="J8" s="51">
        <v>1850</v>
      </c>
      <c r="K8" s="51">
        <v>1850</v>
      </c>
      <c r="L8" s="51">
        <v>1814.6901740549299</v>
      </c>
      <c r="M8" s="51">
        <v>1816.6666666666652</v>
      </c>
      <c r="N8" s="51">
        <v>1933.3333333333301</v>
      </c>
      <c r="O8" s="52">
        <v>2520</v>
      </c>
      <c r="P8" s="52">
        <v>3000</v>
      </c>
      <c r="Q8" s="52">
        <v>2530</v>
      </c>
      <c r="R8" s="52">
        <v>2380</v>
      </c>
      <c r="S8" s="52">
        <v>2590</v>
      </c>
      <c r="T8" s="53">
        <v>2241.6666666666665</v>
      </c>
      <c r="U8" s="52">
        <v>2158.3333333333298</v>
      </c>
      <c r="V8" s="52">
        <v>2214.2857142857142</v>
      </c>
      <c r="W8" s="52">
        <v>2028.5714285714287</v>
      </c>
      <c r="X8" s="54">
        <v>2328.5714285714284</v>
      </c>
      <c r="Y8" s="55">
        <v>2395</v>
      </c>
      <c r="Z8" s="52">
        <v>2207.1428571428573</v>
      </c>
      <c r="AA8" s="56">
        <v>2350</v>
      </c>
      <c r="AB8" s="57">
        <v>2300</v>
      </c>
      <c r="AC8" s="58">
        <v>2057.1428571428573</v>
      </c>
      <c r="AD8" s="59">
        <v>2130</v>
      </c>
      <c r="AE8" s="77">
        <v>1946.6666666666667</v>
      </c>
      <c r="AF8" s="25">
        <v>2016.6666666666667</v>
      </c>
      <c r="AG8" s="78">
        <v>2066.6666666666702</v>
      </c>
      <c r="AH8" s="79">
        <v>2133.3333333333298</v>
      </c>
      <c r="AI8" s="81">
        <v>2200</v>
      </c>
      <c r="AJ8" s="81">
        <v>2196</v>
      </c>
      <c r="AK8" s="79">
        <v>2350.6799999999998</v>
      </c>
      <c r="AL8" s="79">
        <v>2300</v>
      </c>
      <c r="AM8" s="83">
        <v>2230</v>
      </c>
      <c r="AN8" s="87">
        <f t="shared" si="0"/>
        <v>-5.1063829787234036</v>
      </c>
      <c r="AO8" s="87">
        <f t="shared" si="1"/>
        <v>-3.0434782608695654</v>
      </c>
    </row>
    <row r="9" spans="1:41" ht="15" customHeight="1" x14ac:dyDescent="0.25">
      <c r="A9" s="49" t="s">
        <v>4</v>
      </c>
      <c r="B9" s="50" t="s">
        <v>44</v>
      </c>
      <c r="C9" s="51">
        <v>1725</v>
      </c>
      <c r="D9" s="51">
        <v>1666.6666666666652</v>
      </c>
      <c r="E9" s="51">
        <v>1666.6666666666652</v>
      </c>
      <c r="F9" s="51">
        <v>1747.5</v>
      </c>
      <c r="G9" s="51">
        <v>1766.6666666666699</v>
      </c>
      <c r="H9" s="51">
        <v>2070</v>
      </c>
      <c r="I9" s="51">
        <v>2079.1666666666702</v>
      </c>
      <c r="J9" s="51">
        <v>2198.3333333333298</v>
      </c>
      <c r="K9" s="51">
        <v>1895</v>
      </c>
      <c r="L9" s="51">
        <v>2209.70744613941</v>
      </c>
      <c r="M9" s="51">
        <v>2235.7142857142899</v>
      </c>
      <c r="N9" s="51">
        <v>2163.3333333333303</v>
      </c>
      <c r="O9" s="52">
        <v>2580</v>
      </c>
      <c r="P9" s="52">
        <v>2800</v>
      </c>
      <c r="Q9" s="52">
        <v>2516.6666666666702</v>
      </c>
      <c r="R9" s="52">
        <v>2471.4285714285716</v>
      </c>
      <c r="S9" s="52">
        <v>2557.1428571428573</v>
      </c>
      <c r="T9" s="53">
        <v>2228.5714285714284</v>
      </c>
      <c r="U9" s="52">
        <v>2300</v>
      </c>
      <c r="V9" s="52">
        <v>2207.6923076923076</v>
      </c>
      <c r="W9" s="52">
        <v>2010</v>
      </c>
      <c r="X9" s="54">
        <v>2346.1538461538462</v>
      </c>
      <c r="Y9" s="55">
        <v>2457.14</v>
      </c>
      <c r="Z9" s="52">
        <v>2220</v>
      </c>
      <c r="AA9" s="56">
        <v>2442.8571428571427</v>
      </c>
      <c r="AB9" s="57">
        <v>2364.2857142857142</v>
      </c>
      <c r="AC9" s="58">
        <v>2271.4285714285716</v>
      </c>
      <c r="AD9" s="59">
        <v>2204.1666666666665</v>
      </c>
      <c r="AE9" s="77">
        <v>2296.4285714285716</v>
      </c>
      <c r="AF9" s="25">
        <v>2242.8571428571399</v>
      </c>
      <c r="AG9" s="78">
        <v>2250</v>
      </c>
      <c r="AH9" s="79">
        <v>2345.4545454545455</v>
      </c>
      <c r="AI9" s="81">
        <v>2330.7692307692309</v>
      </c>
      <c r="AJ9" s="81">
        <v>2389.2857142857101</v>
      </c>
      <c r="AK9" s="79">
        <v>2247.3684210526317</v>
      </c>
      <c r="AL9" s="79">
        <v>2330.7692307692309</v>
      </c>
      <c r="AM9" s="83">
        <v>2275</v>
      </c>
      <c r="AN9" s="87">
        <f t="shared" si="0"/>
        <v>-6.8713450292397589</v>
      </c>
      <c r="AO9" s="87">
        <f t="shared" si="1"/>
        <v>-2.3927392739274</v>
      </c>
    </row>
    <row r="10" spans="1:41" ht="15" customHeight="1" x14ac:dyDescent="0.25">
      <c r="A10" s="49" t="s">
        <v>5</v>
      </c>
      <c r="B10" s="50" t="s">
        <v>44</v>
      </c>
      <c r="C10" s="51">
        <v>1900</v>
      </c>
      <c r="D10" s="51">
        <v>1900</v>
      </c>
      <c r="E10" s="51">
        <v>1850</v>
      </c>
      <c r="F10" s="51">
        <v>2000</v>
      </c>
      <c r="G10" s="51">
        <v>1850</v>
      </c>
      <c r="H10" s="51">
        <v>2100</v>
      </c>
      <c r="I10" s="51">
        <v>2100</v>
      </c>
      <c r="J10" s="51">
        <v>1900</v>
      </c>
      <c r="K10" s="61">
        <v>1944.6</v>
      </c>
      <c r="L10" s="51">
        <v>2000</v>
      </c>
      <c r="M10" s="51">
        <v>2000</v>
      </c>
      <c r="N10" s="51">
        <v>2000</v>
      </c>
      <c r="O10" s="52">
        <v>2500</v>
      </c>
      <c r="P10" s="52">
        <v>2500</v>
      </c>
      <c r="Q10" s="52">
        <v>2416.6666666666665</v>
      </c>
      <c r="R10" s="52">
        <v>2350</v>
      </c>
      <c r="S10" s="52">
        <v>2400</v>
      </c>
      <c r="T10" s="53">
        <v>2175</v>
      </c>
      <c r="U10" s="52">
        <v>2400</v>
      </c>
      <c r="V10" s="52">
        <v>2000</v>
      </c>
      <c r="W10" s="52">
        <v>2000</v>
      </c>
      <c r="X10" s="54">
        <v>2500</v>
      </c>
      <c r="Y10" s="60">
        <v>2316.35</v>
      </c>
      <c r="Z10" s="52">
        <v>2200</v>
      </c>
      <c r="AA10" s="56">
        <v>2250</v>
      </c>
      <c r="AB10" s="57">
        <v>2200</v>
      </c>
      <c r="AC10" s="58">
        <v>2400</v>
      </c>
      <c r="AD10" s="59">
        <v>2200</v>
      </c>
      <c r="AE10" s="77">
        <v>2500</v>
      </c>
      <c r="AF10" s="25">
        <v>2500.058</v>
      </c>
      <c r="AG10" s="78">
        <v>2500</v>
      </c>
      <c r="AH10" s="79">
        <v>2490</v>
      </c>
      <c r="AI10" s="81">
        <v>2400</v>
      </c>
      <c r="AJ10" s="81">
        <v>2550</v>
      </c>
      <c r="AK10" s="79">
        <v>2300</v>
      </c>
      <c r="AL10" s="79">
        <v>2500</v>
      </c>
      <c r="AM10" s="83">
        <v>2540</v>
      </c>
      <c r="AN10" s="87">
        <f t="shared" si="0"/>
        <v>12.888888888888889</v>
      </c>
      <c r="AO10" s="87">
        <f t="shared" si="1"/>
        <v>1.6</v>
      </c>
    </row>
    <row r="11" spans="1:41" ht="15" customHeight="1" x14ac:dyDescent="0.25">
      <c r="A11" s="49" t="s">
        <v>6</v>
      </c>
      <c r="B11" s="50" t="s">
        <v>44</v>
      </c>
      <c r="C11" s="51">
        <v>1900</v>
      </c>
      <c r="D11" s="51">
        <v>1900</v>
      </c>
      <c r="E11" s="51">
        <v>1800</v>
      </c>
      <c r="F11" s="51">
        <v>1900</v>
      </c>
      <c r="G11" s="51">
        <v>1900</v>
      </c>
      <c r="H11" s="61">
        <v>1984</v>
      </c>
      <c r="I11" s="51">
        <v>2000</v>
      </c>
      <c r="J11" s="51">
        <v>1850</v>
      </c>
      <c r="K11" s="51">
        <v>1925</v>
      </c>
      <c r="L11" s="51">
        <v>1914.37111408955</v>
      </c>
      <c r="M11" s="51">
        <v>2250</v>
      </c>
      <c r="N11" s="51">
        <v>2200</v>
      </c>
      <c r="O11" s="52">
        <v>2550</v>
      </c>
      <c r="P11" s="52">
        <v>3000</v>
      </c>
      <c r="Q11" s="52">
        <v>2600</v>
      </c>
      <c r="R11" s="52">
        <v>2500</v>
      </c>
      <c r="S11" s="52">
        <v>2568.181818181818</v>
      </c>
      <c r="T11" s="53">
        <v>2301</v>
      </c>
      <c r="U11" s="52">
        <v>2240</v>
      </c>
      <c r="V11" s="52">
        <v>2022.7272727272727</v>
      </c>
      <c r="W11" s="52">
        <v>1930</v>
      </c>
      <c r="X11" s="54">
        <v>2400</v>
      </c>
      <c r="Y11" s="55">
        <v>2200</v>
      </c>
      <c r="Z11" s="52">
        <v>2100</v>
      </c>
      <c r="AA11" s="56">
        <v>2072.2222222222222</v>
      </c>
      <c r="AB11" s="57">
        <v>2000</v>
      </c>
      <c r="AC11" s="58">
        <v>2091.6666666666665</v>
      </c>
      <c r="AD11" s="59">
        <v>2100</v>
      </c>
      <c r="AE11" s="77">
        <v>2190</v>
      </c>
      <c r="AF11" s="25">
        <v>1981.1111111111099</v>
      </c>
      <c r="AG11" s="78">
        <v>1933.3333333333301</v>
      </c>
      <c r="AH11" s="79">
        <v>2000</v>
      </c>
      <c r="AI11" s="81">
        <v>2000</v>
      </c>
      <c r="AJ11" s="81">
        <v>1950</v>
      </c>
      <c r="AK11" s="79">
        <v>2000</v>
      </c>
      <c r="AL11" s="79">
        <v>2100</v>
      </c>
      <c r="AM11" s="83">
        <v>2300</v>
      </c>
      <c r="AN11" s="87">
        <f t="shared" si="0"/>
        <v>10.991957104557644</v>
      </c>
      <c r="AO11" s="87">
        <f t="shared" si="1"/>
        <v>9.5238095238095237</v>
      </c>
    </row>
    <row r="12" spans="1:41" ht="15" customHeight="1" x14ac:dyDescent="0.25">
      <c r="A12" s="49" t="s">
        <v>7</v>
      </c>
      <c r="B12" s="50" t="s">
        <v>44</v>
      </c>
      <c r="C12" s="51">
        <v>1977.5</v>
      </c>
      <c r="D12" s="51">
        <v>1900</v>
      </c>
      <c r="E12" s="51">
        <v>1900</v>
      </c>
      <c r="F12" s="51">
        <v>1900</v>
      </c>
      <c r="G12" s="51">
        <v>1900</v>
      </c>
      <c r="H12" s="51">
        <v>2033.3333333333301</v>
      </c>
      <c r="I12" s="51">
        <v>2050</v>
      </c>
      <c r="J12" s="51">
        <v>1883.8333333333301</v>
      </c>
      <c r="K12" s="51">
        <v>1833.3333333333301</v>
      </c>
      <c r="L12" s="51">
        <v>2082.1369029499401</v>
      </c>
      <c r="M12" s="51">
        <v>2270</v>
      </c>
      <c r="N12" s="51">
        <v>2262.5</v>
      </c>
      <c r="O12" s="52">
        <v>2500</v>
      </c>
      <c r="P12" s="52">
        <v>2700</v>
      </c>
      <c r="Q12" s="52">
        <v>2400</v>
      </c>
      <c r="R12" s="52">
        <v>2350</v>
      </c>
      <c r="S12" s="52">
        <v>2450</v>
      </c>
      <c r="T12" s="53">
        <v>2300</v>
      </c>
      <c r="U12" s="52">
        <v>2200</v>
      </c>
      <c r="V12" s="52">
        <v>1800</v>
      </c>
      <c r="W12" s="52">
        <v>2000</v>
      </c>
      <c r="X12" s="54">
        <v>2328.5714285714284</v>
      </c>
      <c r="Y12" s="55">
        <v>2740</v>
      </c>
      <c r="Z12" s="52">
        <v>2666.6666666666665</v>
      </c>
      <c r="AA12" s="56">
        <v>2300</v>
      </c>
      <c r="AB12" s="57">
        <v>2100</v>
      </c>
      <c r="AC12" s="58">
        <v>2366.6666666666665</v>
      </c>
      <c r="AD12" s="59">
        <v>2100</v>
      </c>
      <c r="AE12" s="77">
        <v>2306.6666666666702</v>
      </c>
      <c r="AF12" s="25">
        <v>2280</v>
      </c>
      <c r="AG12" s="78">
        <v>2270</v>
      </c>
      <c r="AH12" s="79">
        <v>2210</v>
      </c>
      <c r="AI12" s="81">
        <v>2350</v>
      </c>
      <c r="AJ12" s="81">
        <v>2353.7037037036998</v>
      </c>
      <c r="AK12" s="79">
        <v>2200</v>
      </c>
      <c r="AL12" s="79">
        <v>2000</v>
      </c>
      <c r="AM12" s="83">
        <v>2000</v>
      </c>
      <c r="AN12" s="87">
        <f t="shared" si="0"/>
        <v>-13.043478260869565</v>
      </c>
      <c r="AO12" s="87">
        <f t="shared" si="1"/>
        <v>0</v>
      </c>
    </row>
    <row r="13" spans="1:41" ht="15" customHeight="1" x14ac:dyDescent="0.25">
      <c r="A13" s="49" t="s">
        <v>8</v>
      </c>
      <c r="B13" s="50" t="s">
        <v>44</v>
      </c>
      <c r="C13" s="51">
        <v>1850</v>
      </c>
      <c r="D13" s="51">
        <v>1800</v>
      </c>
      <c r="E13" s="51">
        <v>2030</v>
      </c>
      <c r="F13" s="51">
        <v>1866.6666666666599</v>
      </c>
      <c r="G13" s="61">
        <v>1838.6</v>
      </c>
      <c r="H13" s="51">
        <v>2090</v>
      </c>
      <c r="I13" s="51">
        <v>2075</v>
      </c>
      <c r="J13" s="51">
        <v>2035</v>
      </c>
      <c r="K13" s="51">
        <v>1840</v>
      </c>
      <c r="L13" s="51">
        <v>2438.8834194993551</v>
      </c>
      <c r="M13" s="51">
        <v>2364.2857142857101</v>
      </c>
      <c r="N13" s="51">
        <v>2070</v>
      </c>
      <c r="O13" s="52">
        <v>2511.1111111111099</v>
      </c>
      <c r="P13" s="52">
        <v>2825</v>
      </c>
      <c r="Q13" s="52">
        <v>2650</v>
      </c>
      <c r="R13" s="52">
        <v>2228.5714285714284</v>
      </c>
      <c r="S13" s="52">
        <v>2337.5</v>
      </c>
      <c r="T13" s="53">
        <v>2228.5714285714284</v>
      </c>
      <c r="U13" s="52">
        <v>2214.2857142857101</v>
      </c>
      <c r="V13" s="52">
        <v>2155.5555555555602</v>
      </c>
      <c r="W13" s="52">
        <v>1914.2857142857142</v>
      </c>
      <c r="X13" s="54">
        <v>2372.5</v>
      </c>
      <c r="Y13" s="55">
        <v>2540</v>
      </c>
      <c r="Z13" s="52">
        <v>2300</v>
      </c>
      <c r="AA13" s="56">
        <v>2688.8888888888901</v>
      </c>
      <c r="AB13" s="57">
        <v>2500</v>
      </c>
      <c r="AC13" s="58">
        <v>2487.5</v>
      </c>
      <c r="AD13" s="59">
        <v>2428.5714285714284</v>
      </c>
      <c r="AE13" s="77">
        <v>2428.5714285714298</v>
      </c>
      <c r="AF13" s="25">
        <v>2465.3254000000002</v>
      </c>
      <c r="AG13" s="78">
        <v>2401.4285714285702</v>
      </c>
      <c r="AH13" s="79">
        <v>2400</v>
      </c>
      <c r="AI13" s="81">
        <v>2440</v>
      </c>
      <c r="AJ13" s="81">
        <v>2488.8888888888901</v>
      </c>
      <c r="AK13" s="79">
        <v>2260</v>
      </c>
      <c r="AL13" s="79">
        <v>2500</v>
      </c>
      <c r="AM13" s="83">
        <v>2325</v>
      </c>
      <c r="AN13" s="87">
        <f t="shared" si="0"/>
        <v>-13.533057851239708</v>
      </c>
      <c r="AO13" s="87">
        <f t="shared" si="1"/>
        <v>-7.0000000000000009</v>
      </c>
    </row>
    <row r="14" spans="1:41" ht="15" customHeight="1" x14ac:dyDescent="0.25">
      <c r="A14" s="49" t="s">
        <v>9</v>
      </c>
      <c r="B14" s="50" t="s">
        <v>44</v>
      </c>
      <c r="C14" s="51">
        <v>1800</v>
      </c>
      <c r="D14" s="51">
        <v>1891.6666666666699</v>
      </c>
      <c r="E14" s="51">
        <v>1800</v>
      </c>
      <c r="F14" s="51">
        <v>1816.6666666666699</v>
      </c>
      <c r="G14" s="61">
        <v>1894</v>
      </c>
      <c r="H14" s="51">
        <v>1850</v>
      </c>
      <c r="I14" s="51">
        <v>2050</v>
      </c>
      <c r="J14" s="51">
        <v>1833.3333333333298</v>
      </c>
      <c r="K14" s="61">
        <v>1888.0239999999999</v>
      </c>
      <c r="L14" s="51">
        <v>2059.1171150789</v>
      </c>
      <c r="M14" s="51">
        <v>1815</v>
      </c>
      <c r="N14" s="51">
        <v>1840</v>
      </c>
      <c r="O14" s="52">
        <v>2600</v>
      </c>
      <c r="P14" s="52">
        <v>3000</v>
      </c>
      <c r="Q14" s="52">
        <v>2511.1111111111113</v>
      </c>
      <c r="R14" s="52">
        <v>2440</v>
      </c>
      <c r="S14" s="52">
        <v>2550</v>
      </c>
      <c r="T14" s="53">
        <v>2272.2222222222222</v>
      </c>
      <c r="U14" s="52">
        <v>2245.4545454545455</v>
      </c>
      <c r="V14" s="52">
        <v>2133.3333333333298</v>
      </c>
      <c r="W14" s="52">
        <v>2008.3333333333333</v>
      </c>
      <c r="X14" s="54">
        <v>2394.4444444444443</v>
      </c>
      <c r="Y14" s="55">
        <v>2262.5</v>
      </c>
      <c r="Z14" s="52">
        <v>2093.75</v>
      </c>
      <c r="AA14" s="56">
        <v>2145</v>
      </c>
      <c r="AB14" s="57">
        <v>2150</v>
      </c>
      <c r="AC14" s="58">
        <v>2155</v>
      </c>
      <c r="AD14" s="59">
        <v>2100</v>
      </c>
      <c r="AE14" s="77">
        <v>2112.5</v>
      </c>
      <c r="AF14" s="25">
        <v>2165</v>
      </c>
      <c r="AG14" s="78">
        <v>2095.45454545455</v>
      </c>
      <c r="AH14" s="79">
        <v>2111.1111111111099</v>
      </c>
      <c r="AI14" s="81">
        <v>2166.6666666666702</v>
      </c>
      <c r="AJ14" s="81">
        <v>2111.1111111111113</v>
      </c>
      <c r="AK14" s="79">
        <v>2086.6666666666665</v>
      </c>
      <c r="AL14" s="79">
        <v>2300</v>
      </c>
      <c r="AM14" s="83">
        <v>2350</v>
      </c>
      <c r="AN14" s="87">
        <f t="shared" si="0"/>
        <v>9.5571095571095572</v>
      </c>
      <c r="AO14" s="87">
        <f t="shared" si="1"/>
        <v>2.1739130434782608</v>
      </c>
    </row>
    <row r="15" spans="1:41" ht="15" customHeight="1" x14ac:dyDescent="0.25">
      <c r="A15" s="49" t="s">
        <v>10</v>
      </c>
      <c r="B15" s="50" t="s">
        <v>44</v>
      </c>
      <c r="C15" s="51">
        <v>1858.3333333333301</v>
      </c>
      <c r="D15" s="51">
        <v>1812.5</v>
      </c>
      <c r="E15" s="51">
        <v>1816.25</v>
      </c>
      <c r="F15" s="51">
        <v>1812.5</v>
      </c>
      <c r="G15" s="61">
        <v>1852.5</v>
      </c>
      <c r="H15" s="51">
        <v>1850</v>
      </c>
      <c r="I15" s="51">
        <v>2150</v>
      </c>
      <c r="J15" s="51">
        <v>2112.5</v>
      </c>
      <c r="K15" s="61">
        <v>1846.69</v>
      </c>
      <c r="L15" s="51">
        <v>2398.2195820870002</v>
      </c>
      <c r="M15" s="51">
        <v>1820</v>
      </c>
      <c r="N15" s="51">
        <v>1808.3333333333301</v>
      </c>
      <c r="O15" s="52">
        <v>2636.3636363636401</v>
      </c>
      <c r="P15" s="52">
        <v>2984.6153846153848</v>
      </c>
      <c r="Q15" s="52">
        <v>2500</v>
      </c>
      <c r="R15" s="52">
        <v>2375</v>
      </c>
      <c r="S15" s="52">
        <v>2453.8461538461538</v>
      </c>
      <c r="T15" s="53">
        <v>2076.9230769230771</v>
      </c>
      <c r="U15" s="52">
        <v>1771.4285714285713</v>
      </c>
      <c r="V15" s="52">
        <v>1878.6666666666699</v>
      </c>
      <c r="W15" s="52">
        <v>1892.8571428571429</v>
      </c>
      <c r="X15" s="54">
        <v>2406.25</v>
      </c>
      <c r="Y15" s="55">
        <v>2542.85</v>
      </c>
      <c r="Z15" s="52">
        <v>2320</v>
      </c>
      <c r="AA15" s="56">
        <v>2020</v>
      </c>
      <c r="AB15" s="57">
        <v>2150</v>
      </c>
      <c r="AC15" s="58">
        <v>1900</v>
      </c>
      <c r="AD15" s="59">
        <v>2000</v>
      </c>
      <c r="AE15" s="77">
        <v>2175.7142857142899</v>
      </c>
      <c r="AF15" s="25">
        <v>1985.7142857142901</v>
      </c>
      <c r="AG15" s="78">
        <v>1902.3076923076901</v>
      </c>
      <c r="AH15" s="79">
        <v>2041.6666666666699</v>
      </c>
      <c r="AI15" s="81">
        <v>2142.8571428571399</v>
      </c>
      <c r="AJ15" s="81">
        <v>2150</v>
      </c>
      <c r="AK15" s="79">
        <v>2015.38461538462</v>
      </c>
      <c r="AL15" s="79">
        <v>2300</v>
      </c>
      <c r="AM15" s="83">
        <v>2230</v>
      </c>
      <c r="AN15" s="87">
        <f t="shared" si="0"/>
        <v>10.396039603960396</v>
      </c>
      <c r="AO15" s="87">
        <f t="shared" si="1"/>
        <v>-3.0434782608695654</v>
      </c>
    </row>
    <row r="16" spans="1:41" ht="15" customHeight="1" x14ac:dyDescent="0.25">
      <c r="A16" s="49" t="s">
        <v>11</v>
      </c>
      <c r="B16" s="50" t="s">
        <v>44</v>
      </c>
      <c r="C16" s="51">
        <v>1780</v>
      </c>
      <c r="D16" s="51">
        <v>1700</v>
      </c>
      <c r="E16" s="51">
        <v>1733.3333333333301</v>
      </c>
      <c r="F16" s="51">
        <v>1760</v>
      </c>
      <c r="G16" s="51">
        <v>1735</v>
      </c>
      <c r="H16" s="51">
        <v>1775</v>
      </c>
      <c r="I16" s="51">
        <v>2187.5</v>
      </c>
      <c r="J16" s="51">
        <v>1845.8333333333298</v>
      </c>
      <c r="K16" s="51">
        <v>2179.2228997924499</v>
      </c>
      <c r="L16" s="51">
        <v>2239.6167119892198</v>
      </c>
      <c r="M16" s="51">
        <v>1883.3333333333301</v>
      </c>
      <c r="N16" s="51">
        <v>2225</v>
      </c>
      <c r="O16" s="52">
        <v>2562.5</v>
      </c>
      <c r="P16" s="62">
        <v>2880.34</v>
      </c>
      <c r="Q16" s="52">
        <v>2400</v>
      </c>
      <c r="R16" s="52">
        <v>2387.5</v>
      </c>
      <c r="S16" s="52">
        <v>2550</v>
      </c>
      <c r="T16" s="53">
        <v>2167.5</v>
      </c>
      <c r="U16" s="52">
        <v>2225</v>
      </c>
      <c r="V16" s="52">
        <v>1866.6666666666667</v>
      </c>
      <c r="W16" s="52">
        <v>1883.3333333333333</v>
      </c>
      <c r="X16" s="54">
        <v>2300</v>
      </c>
      <c r="Y16" s="55">
        <v>2525</v>
      </c>
      <c r="Z16" s="52">
        <v>2350</v>
      </c>
      <c r="AA16" s="56">
        <v>2233.3333333333298</v>
      </c>
      <c r="AB16" s="57">
        <v>1860</v>
      </c>
      <c r="AC16" s="58">
        <v>1870</v>
      </c>
      <c r="AD16" s="59">
        <v>1783.3333333333301</v>
      </c>
      <c r="AE16" s="77">
        <v>1690</v>
      </c>
      <c r="AF16" s="25">
        <v>1699.66</v>
      </c>
      <c r="AG16" s="78">
        <v>1700</v>
      </c>
      <c r="AH16" s="79">
        <v>1840</v>
      </c>
      <c r="AI16" s="81">
        <v>1900</v>
      </c>
      <c r="AJ16" s="81">
        <v>1916.6666666666667</v>
      </c>
      <c r="AK16" s="79">
        <v>1908.3333333333333</v>
      </c>
      <c r="AL16" s="79">
        <v>1910</v>
      </c>
      <c r="AM16" s="83">
        <v>1970</v>
      </c>
      <c r="AN16" s="87">
        <f t="shared" si="0"/>
        <v>-11.791044776119266</v>
      </c>
      <c r="AO16" s="87">
        <f t="shared" si="1"/>
        <v>3.1413612565445024</v>
      </c>
    </row>
    <row r="17" spans="1:41" ht="15" customHeight="1" x14ac:dyDescent="0.25">
      <c r="A17" s="49" t="s">
        <v>12</v>
      </c>
      <c r="B17" s="50" t="s">
        <v>44</v>
      </c>
      <c r="C17" s="51">
        <v>1750</v>
      </c>
      <c r="D17" s="51">
        <v>1766.6666666666699</v>
      </c>
      <c r="E17" s="51">
        <v>1787.5</v>
      </c>
      <c r="F17" s="51">
        <v>1737.5</v>
      </c>
      <c r="G17" s="51">
        <v>1700</v>
      </c>
      <c r="H17" s="51">
        <v>1850</v>
      </c>
      <c r="I17" s="51">
        <v>2137.5</v>
      </c>
      <c r="J17" s="51">
        <v>1862.5</v>
      </c>
      <c r="K17" s="51">
        <v>2171.0137144832302</v>
      </c>
      <c r="L17" s="51">
        <v>2262.0313158785602</v>
      </c>
      <c r="M17" s="51">
        <v>1816.6666666666652</v>
      </c>
      <c r="N17" s="51">
        <v>1983.3333333333298</v>
      </c>
      <c r="O17" s="52">
        <v>2500</v>
      </c>
      <c r="P17" s="52">
        <v>3030.7692307692309</v>
      </c>
      <c r="Q17" s="52">
        <v>2560</v>
      </c>
      <c r="R17" s="52">
        <v>2383.3333333333335</v>
      </c>
      <c r="S17" s="52">
        <v>2525</v>
      </c>
      <c r="T17" s="53">
        <v>2186.6666666666665</v>
      </c>
      <c r="U17" s="52">
        <v>2264.2857142857101</v>
      </c>
      <c r="V17" s="52">
        <v>2240.625</v>
      </c>
      <c r="W17" s="52">
        <v>1893.3333333333333</v>
      </c>
      <c r="X17" s="54">
        <v>2380</v>
      </c>
      <c r="Y17" s="55">
        <v>2550</v>
      </c>
      <c r="Z17" s="52">
        <v>2236.6666666666702</v>
      </c>
      <c r="AA17" s="56">
        <v>2146.875</v>
      </c>
      <c r="AB17" s="57">
        <v>2085.7142857142899</v>
      </c>
      <c r="AC17" s="58">
        <v>2194.7368421052602</v>
      </c>
      <c r="AD17" s="59">
        <v>2200</v>
      </c>
      <c r="AE17" s="77">
        <v>1846.1538461538462</v>
      </c>
      <c r="AF17" s="25">
        <v>1794.2857142857099</v>
      </c>
      <c r="AG17" s="78">
        <v>1731.25</v>
      </c>
      <c r="AH17" s="79">
        <v>1950</v>
      </c>
      <c r="AI17" s="81">
        <v>1964.2857142857142</v>
      </c>
      <c r="AJ17" s="81">
        <v>1973.0769230769199</v>
      </c>
      <c r="AK17" s="79">
        <v>2080</v>
      </c>
      <c r="AL17" s="79">
        <v>2000</v>
      </c>
      <c r="AM17" s="83">
        <v>2130</v>
      </c>
      <c r="AN17" s="87">
        <f t="shared" si="0"/>
        <v>-0.7860262008733625</v>
      </c>
      <c r="AO17" s="87">
        <f t="shared" si="1"/>
        <v>6.5</v>
      </c>
    </row>
    <row r="18" spans="1:41" ht="15" customHeight="1" x14ac:dyDescent="0.25">
      <c r="A18" s="49" t="s">
        <v>13</v>
      </c>
      <c r="B18" s="50" t="s">
        <v>44</v>
      </c>
      <c r="C18" s="51">
        <v>1800</v>
      </c>
      <c r="D18" s="51">
        <v>1800</v>
      </c>
      <c r="E18" s="51">
        <v>1800</v>
      </c>
      <c r="F18" s="51">
        <v>1800</v>
      </c>
      <c r="G18" s="61">
        <v>1788.8</v>
      </c>
      <c r="H18" s="51">
        <v>2000</v>
      </c>
      <c r="I18" s="51">
        <v>2000</v>
      </c>
      <c r="J18" s="51">
        <v>2000</v>
      </c>
      <c r="K18" s="51">
        <v>1859.8886384349398</v>
      </c>
      <c r="L18" s="51">
        <v>1859.6</v>
      </c>
      <c r="M18" s="51">
        <v>1825</v>
      </c>
      <c r="N18" s="61">
        <v>1968.0640000000001</v>
      </c>
      <c r="O18" s="52">
        <v>2500</v>
      </c>
      <c r="P18" s="52">
        <v>2416.6666666666665</v>
      </c>
      <c r="Q18" s="52">
        <v>2580</v>
      </c>
      <c r="R18" s="52">
        <v>2477.7777777777778</v>
      </c>
      <c r="S18" s="52">
        <v>2305</v>
      </c>
      <c r="T18" s="53">
        <v>2070.8333333333335</v>
      </c>
      <c r="U18" s="52">
        <v>2075</v>
      </c>
      <c r="V18" s="52">
        <v>1745.4545454545455</v>
      </c>
      <c r="W18" s="52">
        <v>1893.75</v>
      </c>
      <c r="X18" s="54">
        <v>2350</v>
      </c>
      <c r="Y18" s="55">
        <v>2262.5</v>
      </c>
      <c r="Z18" s="52">
        <v>2062.5</v>
      </c>
      <c r="AA18" s="56">
        <v>2066.6666666666665</v>
      </c>
      <c r="AB18" s="57">
        <v>1950</v>
      </c>
      <c r="AC18" s="58">
        <v>1895</v>
      </c>
      <c r="AD18" s="59">
        <v>1815.625</v>
      </c>
      <c r="AE18" s="77">
        <v>1795</v>
      </c>
      <c r="AF18" s="25">
        <v>1800</v>
      </c>
      <c r="AG18" s="78">
        <v>1820</v>
      </c>
      <c r="AH18" s="79">
        <v>1846.1538461538462</v>
      </c>
      <c r="AI18" s="81">
        <v>2011.1111111111111</v>
      </c>
      <c r="AJ18" s="81">
        <v>2167.8571428571399</v>
      </c>
      <c r="AK18" s="79">
        <v>2200</v>
      </c>
      <c r="AL18" s="79">
        <v>1953.3333333333333</v>
      </c>
      <c r="AM18" s="83">
        <v>1961.5384615384614</v>
      </c>
      <c r="AN18" s="87">
        <f t="shared" si="0"/>
        <v>-5.0868486352357305</v>
      </c>
      <c r="AO18" s="87">
        <f t="shared" si="1"/>
        <v>0.42005775794171551</v>
      </c>
    </row>
    <row r="19" spans="1:41" ht="15" customHeight="1" x14ac:dyDescent="0.25">
      <c r="A19" s="49" t="s">
        <v>14</v>
      </c>
      <c r="B19" s="50" t="s">
        <v>44</v>
      </c>
      <c r="C19" s="51">
        <v>1712.5</v>
      </c>
      <c r="D19" s="51">
        <v>1712.5</v>
      </c>
      <c r="E19" s="51">
        <v>1720.8333333333301</v>
      </c>
      <c r="F19" s="51">
        <v>2000</v>
      </c>
      <c r="G19" s="51">
        <v>2000</v>
      </c>
      <c r="H19" s="51">
        <v>2000</v>
      </c>
      <c r="I19" s="51">
        <v>2000</v>
      </c>
      <c r="J19" s="51">
        <v>1825</v>
      </c>
      <c r="K19" s="51">
        <v>2044.9498474480399</v>
      </c>
      <c r="L19" s="51">
        <v>2025.74815828445</v>
      </c>
      <c r="M19" s="51">
        <v>1900</v>
      </c>
      <c r="N19" s="51">
        <v>1923.3333333333301</v>
      </c>
      <c r="O19" s="52">
        <v>2533.3333333333298</v>
      </c>
      <c r="P19" s="52">
        <v>2944.4444444444443</v>
      </c>
      <c r="Q19" s="52">
        <v>2570</v>
      </c>
      <c r="R19" s="52">
        <v>2480</v>
      </c>
      <c r="S19" s="52">
        <v>2562.5</v>
      </c>
      <c r="T19" s="53">
        <v>2210</v>
      </c>
      <c r="U19" s="52">
        <v>2200</v>
      </c>
      <c r="V19" s="52">
        <v>1933.3333333333301</v>
      </c>
      <c r="W19" s="52">
        <v>1775.5555555555557</v>
      </c>
      <c r="X19" s="54">
        <v>2350</v>
      </c>
      <c r="Y19" s="55">
        <v>2563</v>
      </c>
      <c r="Z19" s="52">
        <v>2400</v>
      </c>
      <c r="AA19" s="56">
        <v>2115.5555555555602</v>
      </c>
      <c r="AB19" s="57">
        <v>2215</v>
      </c>
      <c r="AC19" s="58">
        <v>2185.5555555555602</v>
      </c>
      <c r="AD19" s="59">
        <v>2098.3333333333298</v>
      </c>
      <c r="AE19" s="77">
        <v>1838.5714285714287</v>
      </c>
      <c r="AF19" s="25">
        <v>1889.9</v>
      </c>
      <c r="AG19" s="78">
        <v>1860</v>
      </c>
      <c r="AH19" s="79">
        <v>1791.1111111111111</v>
      </c>
      <c r="AI19" s="81">
        <v>1865.4545454545455</v>
      </c>
      <c r="AJ19" s="81">
        <v>1918.1818181818201</v>
      </c>
      <c r="AK19" s="79">
        <v>2000</v>
      </c>
      <c r="AL19" s="79">
        <v>1748.4615384615386</v>
      </c>
      <c r="AM19" s="83">
        <v>1672.2222222222222</v>
      </c>
      <c r="AN19" s="87">
        <f t="shared" si="0"/>
        <v>-20.955882352941352</v>
      </c>
      <c r="AO19" s="87">
        <f t="shared" si="1"/>
        <v>-4.3603656450114965</v>
      </c>
    </row>
    <row r="20" spans="1:41" ht="15" customHeight="1" x14ac:dyDescent="0.25">
      <c r="A20" s="49" t="s">
        <v>15</v>
      </c>
      <c r="B20" s="50" t="s">
        <v>44</v>
      </c>
      <c r="C20" s="51">
        <v>1700</v>
      </c>
      <c r="D20" s="51">
        <v>1700</v>
      </c>
      <c r="E20" s="51">
        <v>1700</v>
      </c>
      <c r="F20" s="51">
        <v>1700</v>
      </c>
      <c r="G20" s="51">
        <v>1700</v>
      </c>
      <c r="H20" s="51">
        <v>2000</v>
      </c>
      <c r="I20" s="51">
        <v>2000</v>
      </c>
      <c r="J20" s="51">
        <v>1700</v>
      </c>
      <c r="K20" s="51">
        <v>2123.5248034756751</v>
      </c>
      <c r="L20" s="51">
        <v>1940.433132263415</v>
      </c>
      <c r="M20" s="51">
        <v>2000</v>
      </c>
      <c r="N20" s="51">
        <v>1900</v>
      </c>
      <c r="O20" s="52">
        <v>2500</v>
      </c>
      <c r="P20" s="52">
        <v>2500</v>
      </c>
      <c r="Q20" s="52">
        <v>2650</v>
      </c>
      <c r="R20" s="52">
        <v>2500</v>
      </c>
      <c r="S20" s="62">
        <v>2600.5</v>
      </c>
      <c r="T20" s="53">
        <v>2250</v>
      </c>
      <c r="U20" s="52">
        <v>2300</v>
      </c>
      <c r="V20" s="52">
        <v>2050</v>
      </c>
      <c r="W20" s="52">
        <v>2050</v>
      </c>
      <c r="X20" s="54">
        <v>2350</v>
      </c>
      <c r="Y20" s="55">
        <v>2150</v>
      </c>
      <c r="Z20" s="52">
        <v>2200</v>
      </c>
      <c r="AA20" s="56">
        <v>2500</v>
      </c>
      <c r="AB20" s="57">
        <v>2300</v>
      </c>
      <c r="AC20" s="58">
        <v>2150</v>
      </c>
      <c r="AD20" s="59">
        <v>2100</v>
      </c>
      <c r="AE20" s="77">
        <v>2500</v>
      </c>
      <c r="AF20" s="25">
        <v>2360.9499999999998</v>
      </c>
      <c r="AG20" s="78">
        <v>2314.2857142857101</v>
      </c>
      <c r="AH20" s="79">
        <v>2354.54545454545</v>
      </c>
      <c r="AI20" s="81">
        <v>2487.5</v>
      </c>
      <c r="AJ20" s="81">
        <v>2500</v>
      </c>
      <c r="AK20" s="79">
        <v>2200</v>
      </c>
      <c r="AL20" s="79">
        <v>1733.3333333333333</v>
      </c>
      <c r="AM20" s="83">
        <v>2023.3333333333301</v>
      </c>
      <c r="AN20" s="87">
        <f t="shared" si="0"/>
        <v>-19.066666666666798</v>
      </c>
      <c r="AO20" s="87">
        <f t="shared" si="1"/>
        <v>16.730769230769049</v>
      </c>
    </row>
    <row r="21" spans="1:41" ht="15" customHeight="1" x14ac:dyDescent="0.25">
      <c r="A21" s="49" t="s">
        <v>16</v>
      </c>
      <c r="B21" s="50" t="s">
        <v>44</v>
      </c>
      <c r="C21" s="51">
        <v>1750</v>
      </c>
      <c r="D21" s="51">
        <v>1949.999999999995</v>
      </c>
      <c r="E21" s="51">
        <v>1825</v>
      </c>
      <c r="F21" s="51">
        <v>1820</v>
      </c>
      <c r="G21" s="51">
        <v>1800</v>
      </c>
      <c r="H21" s="51">
        <v>2010</v>
      </c>
      <c r="I21" s="51">
        <v>2250</v>
      </c>
      <c r="J21" s="51">
        <v>2150</v>
      </c>
      <c r="K21" s="51">
        <v>2168.2046732532849</v>
      </c>
      <c r="L21" s="51">
        <v>1894.9692398488501</v>
      </c>
      <c r="M21" s="51">
        <v>2250</v>
      </c>
      <c r="N21" s="51">
        <v>1987.75</v>
      </c>
      <c r="O21" s="52">
        <v>2542.8571428571399</v>
      </c>
      <c r="P21" s="52">
        <v>2700</v>
      </c>
      <c r="Q21" s="52">
        <v>2500</v>
      </c>
      <c r="R21" s="52">
        <v>2500</v>
      </c>
      <c r="S21" s="52">
        <v>2537.5</v>
      </c>
      <c r="T21" s="53">
        <v>2340</v>
      </c>
      <c r="U21" s="52">
        <v>2320</v>
      </c>
      <c r="V21" s="52">
        <v>2155.5555555555557</v>
      </c>
      <c r="W21" s="52">
        <v>1850</v>
      </c>
      <c r="X21" s="54">
        <v>2342.8571428571427</v>
      </c>
      <c r="Y21" s="55">
        <v>2150</v>
      </c>
      <c r="Z21" s="52">
        <v>2557.1428571428573</v>
      </c>
      <c r="AA21" s="56">
        <v>2233.3333333333298</v>
      </c>
      <c r="AB21" s="57">
        <v>2171.4285714285702</v>
      </c>
      <c r="AC21" s="58">
        <v>1985.7142857142858</v>
      </c>
      <c r="AD21" s="59">
        <v>1833.3333333333333</v>
      </c>
      <c r="AE21" s="77">
        <v>1825</v>
      </c>
      <c r="AF21" s="25">
        <v>1840</v>
      </c>
      <c r="AG21" s="78">
        <v>1820</v>
      </c>
      <c r="AH21" s="79">
        <v>1866.6666666666667</v>
      </c>
      <c r="AI21" s="81">
        <v>1925</v>
      </c>
      <c r="AJ21" s="81">
        <v>1942.8571428571429</v>
      </c>
      <c r="AK21" s="79">
        <v>2075</v>
      </c>
      <c r="AL21" s="79">
        <v>2077.5</v>
      </c>
      <c r="AM21" s="83">
        <v>1985.7142857142858</v>
      </c>
      <c r="AN21" s="87">
        <f t="shared" si="0"/>
        <v>-11.087420042643782</v>
      </c>
      <c r="AO21" s="87">
        <f t="shared" si="1"/>
        <v>-4.418084923500083</v>
      </c>
    </row>
    <row r="22" spans="1:41" ht="15" customHeight="1" x14ac:dyDescent="0.25">
      <c r="A22" s="49" t="s">
        <v>17</v>
      </c>
      <c r="B22" s="50" t="s">
        <v>44</v>
      </c>
      <c r="C22" s="51">
        <v>1800</v>
      </c>
      <c r="D22" s="51">
        <v>1800</v>
      </c>
      <c r="E22" s="51">
        <v>1800</v>
      </c>
      <c r="F22" s="51">
        <v>1950</v>
      </c>
      <c r="G22" s="51">
        <v>1950</v>
      </c>
      <c r="H22" s="51">
        <v>2000</v>
      </c>
      <c r="I22" s="51">
        <v>1970</v>
      </c>
      <c r="J22" s="51">
        <v>1970.68</v>
      </c>
      <c r="K22" s="51">
        <v>1970</v>
      </c>
      <c r="L22" s="51">
        <v>1970.7</v>
      </c>
      <c r="M22" s="51">
        <v>1970</v>
      </c>
      <c r="N22" s="51">
        <v>2000</v>
      </c>
      <c r="O22" s="52">
        <v>2500</v>
      </c>
      <c r="P22" s="52">
        <v>2500</v>
      </c>
      <c r="Q22" s="52">
        <v>2250</v>
      </c>
      <c r="R22" s="52">
        <v>2500</v>
      </c>
      <c r="S22" s="62">
        <v>2450</v>
      </c>
      <c r="T22" s="53">
        <v>2350</v>
      </c>
      <c r="U22" s="52">
        <v>2200</v>
      </c>
      <c r="V22" s="52">
        <v>1800</v>
      </c>
      <c r="W22" s="52">
        <v>1775</v>
      </c>
      <c r="X22" s="54">
        <v>2400</v>
      </c>
      <c r="Y22" s="60">
        <v>2255.9699999999998</v>
      </c>
      <c r="Z22" s="52">
        <v>2100</v>
      </c>
      <c r="AA22" s="56">
        <v>2180</v>
      </c>
      <c r="AB22" s="57">
        <v>2133.3333333333298</v>
      </c>
      <c r="AC22" s="58">
        <v>1950</v>
      </c>
      <c r="AD22" s="59">
        <v>1812.5</v>
      </c>
      <c r="AE22" s="77">
        <v>1950</v>
      </c>
      <c r="AF22" s="25">
        <v>1952.88</v>
      </c>
      <c r="AG22" s="78">
        <v>1950</v>
      </c>
      <c r="AH22" s="79">
        <v>1900</v>
      </c>
      <c r="AI22" s="81">
        <v>2100</v>
      </c>
      <c r="AJ22" s="81">
        <v>2200</v>
      </c>
      <c r="AK22" s="79">
        <v>2100</v>
      </c>
      <c r="AL22" s="79">
        <v>1916.6666666666667</v>
      </c>
      <c r="AM22" s="83">
        <v>1966.6666666666699</v>
      </c>
      <c r="AN22" s="87">
        <f t="shared" si="0"/>
        <v>-9.7859327217123884</v>
      </c>
      <c r="AO22" s="87">
        <f t="shared" si="1"/>
        <v>2.6086956521740792</v>
      </c>
    </row>
    <row r="23" spans="1:41" ht="15" customHeight="1" x14ac:dyDescent="0.25">
      <c r="A23" s="49" t="s">
        <v>18</v>
      </c>
      <c r="B23" s="50" t="s">
        <v>44</v>
      </c>
      <c r="C23" s="51">
        <v>1900</v>
      </c>
      <c r="D23" s="51">
        <v>1900</v>
      </c>
      <c r="E23" s="51">
        <v>1800</v>
      </c>
      <c r="F23" s="51">
        <v>1750</v>
      </c>
      <c r="G23" s="51">
        <v>1833.3333333333301</v>
      </c>
      <c r="H23" s="51">
        <v>2000</v>
      </c>
      <c r="I23" s="51">
        <v>2250</v>
      </c>
      <c r="J23" s="51">
        <v>1866.6666666666699</v>
      </c>
      <c r="K23" s="61">
        <v>1825.9999999999968</v>
      </c>
      <c r="L23" s="51">
        <v>2155.2400111659999</v>
      </c>
      <c r="M23" s="51">
        <v>1880</v>
      </c>
      <c r="N23" s="51">
        <v>2200</v>
      </c>
      <c r="O23" s="52">
        <v>2566.6666666666702</v>
      </c>
      <c r="P23" s="52">
        <v>2500</v>
      </c>
      <c r="Q23" s="52">
        <v>2250</v>
      </c>
      <c r="R23" s="52">
        <v>2500</v>
      </c>
      <c r="S23" s="52">
        <v>2300</v>
      </c>
      <c r="T23" s="53">
        <v>2000</v>
      </c>
      <c r="U23" s="52">
        <v>2145</v>
      </c>
      <c r="V23" s="52">
        <v>2175</v>
      </c>
      <c r="W23" s="52">
        <v>1750</v>
      </c>
      <c r="X23" s="54">
        <v>2400</v>
      </c>
      <c r="Y23" s="55">
        <v>2450</v>
      </c>
      <c r="Z23" s="52">
        <v>2200</v>
      </c>
      <c r="AA23" s="56">
        <v>2000</v>
      </c>
      <c r="AB23" s="57">
        <v>2100</v>
      </c>
      <c r="AC23" s="58">
        <v>1966.6666666666667</v>
      </c>
      <c r="AD23" s="59">
        <v>1893.75</v>
      </c>
      <c r="AE23" s="77">
        <v>1687.5</v>
      </c>
      <c r="AF23" s="25">
        <v>1716.6666666666699</v>
      </c>
      <c r="AG23" s="78">
        <v>1760</v>
      </c>
      <c r="AH23" s="79">
        <v>1825</v>
      </c>
      <c r="AI23" s="81">
        <v>1800</v>
      </c>
      <c r="AJ23" s="81">
        <v>2000</v>
      </c>
      <c r="AK23" s="79">
        <v>2000.8</v>
      </c>
      <c r="AL23" s="79">
        <v>1888.6666666666667</v>
      </c>
      <c r="AM23" s="83">
        <v>1755.3333333333333</v>
      </c>
      <c r="AN23" s="87">
        <f t="shared" si="0"/>
        <v>-12.233333333333338</v>
      </c>
      <c r="AO23" s="87">
        <f t="shared" si="1"/>
        <v>-7.0596540769502374</v>
      </c>
    </row>
    <row r="24" spans="1:41" ht="15" customHeight="1" x14ac:dyDescent="0.25">
      <c r="A24" s="49" t="s">
        <v>19</v>
      </c>
      <c r="B24" s="50" t="s">
        <v>44</v>
      </c>
      <c r="C24" s="51">
        <v>2000</v>
      </c>
      <c r="D24" s="51">
        <v>1950.55</v>
      </c>
      <c r="E24" s="51">
        <v>1950</v>
      </c>
      <c r="F24" s="51">
        <v>1950</v>
      </c>
      <c r="G24" s="51">
        <v>1950</v>
      </c>
      <c r="H24" s="51">
        <v>2150</v>
      </c>
      <c r="I24" s="51">
        <v>2000</v>
      </c>
      <c r="J24" s="51">
        <v>1900</v>
      </c>
      <c r="K24" s="61">
        <v>1994</v>
      </c>
      <c r="L24" s="51">
        <v>2162.0800476157701</v>
      </c>
      <c r="M24" s="51">
        <v>1975</v>
      </c>
      <c r="N24" s="51">
        <v>2200</v>
      </c>
      <c r="O24" s="52">
        <v>2750</v>
      </c>
      <c r="P24" s="52">
        <v>2500</v>
      </c>
      <c r="Q24" s="52">
        <v>2350</v>
      </c>
      <c r="R24" s="52">
        <v>2500</v>
      </c>
      <c r="S24" s="52">
        <v>2300</v>
      </c>
      <c r="T24" s="53">
        <v>2116.6666666666665</v>
      </c>
      <c r="U24" s="52">
        <v>2200</v>
      </c>
      <c r="V24" s="52">
        <v>1800</v>
      </c>
      <c r="W24" s="52">
        <v>1750</v>
      </c>
      <c r="X24" s="54">
        <v>2400</v>
      </c>
      <c r="Y24" s="55">
        <v>2550</v>
      </c>
      <c r="Z24" s="52">
        <v>2242.3464672904756</v>
      </c>
      <c r="AA24" s="56">
        <v>2250</v>
      </c>
      <c r="AB24" s="57">
        <v>2150</v>
      </c>
      <c r="AC24" s="58">
        <v>2033.3333333333333</v>
      </c>
      <c r="AD24" s="59">
        <v>1925</v>
      </c>
      <c r="AE24" s="77">
        <v>1800</v>
      </c>
      <c r="AF24" s="25">
        <v>1800.75</v>
      </c>
      <c r="AG24" s="78">
        <v>1810</v>
      </c>
      <c r="AH24" s="79">
        <v>1800</v>
      </c>
      <c r="AI24" s="81">
        <v>2075</v>
      </c>
      <c r="AJ24" s="81">
        <v>2100</v>
      </c>
      <c r="AK24" s="79">
        <v>2000</v>
      </c>
      <c r="AL24" s="79">
        <v>2200</v>
      </c>
      <c r="AM24" s="83">
        <v>2066.6666666666665</v>
      </c>
      <c r="AN24" s="87">
        <f t="shared" si="0"/>
        <v>-8.1481481481481541</v>
      </c>
      <c r="AO24" s="87">
        <f t="shared" si="1"/>
        <v>-6.0606060606060677</v>
      </c>
    </row>
    <row r="25" spans="1:41" ht="15" customHeight="1" x14ac:dyDescent="0.25">
      <c r="A25" s="49" t="s">
        <v>20</v>
      </c>
      <c r="B25" s="50" t="s">
        <v>44</v>
      </c>
      <c r="C25" s="51">
        <v>1801.7857142857099</v>
      </c>
      <c r="D25" s="51">
        <v>1838.8888888888901</v>
      </c>
      <c r="E25" s="51">
        <v>1835.7142857142801</v>
      </c>
      <c r="F25" s="51">
        <v>1840</v>
      </c>
      <c r="G25" s="51">
        <v>1833.3333333333301</v>
      </c>
      <c r="H25" s="51">
        <v>2200</v>
      </c>
      <c r="I25" s="51">
        <v>2093.75</v>
      </c>
      <c r="J25" s="51">
        <v>1970.8333333333301</v>
      </c>
      <c r="K25" s="61">
        <v>1927.6</v>
      </c>
      <c r="L25" s="51">
        <v>2046.370005583</v>
      </c>
      <c r="M25" s="51">
        <v>1923.9583333333301</v>
      </c>
      <c r="N25" s="51">
        <v>1944.44444444444</v>
      </c>
      <c r="O25" s="52">
        <v>2572.2222222222199</v>
      </c>
      <c r="P25" s="52">
        <v>2500</v>
      </c>
      <c r="Q25" s="52">
        <v>2278.5714285714284</v>
      </c>
      <c r="R25" s="52">
        <v>2383.3333333333335</v>
      </c>
      <c r="S25" s="52">
        <v>2300</v>
      </c>
      <c r="T25" s="53">
        <v>2250</v>
      </c>
      <c r="U25" s="52">
        <v>2375</v>
      </c>
      <c r="V25" s="52">
        <v>1960</v>
      </c>
      <c r="W25" s="52">
        <v>1757.1428571428571</v>
      </c>
      <c r="X25" s="54">
        <v>2412.5</v>
      </c>
      <c r="Y25" s="55">
        <v>2511.11</v>
      </c>
      <c r="Z25" s="52">
        <v>2200</v>
      </c>
      <c r="AA25" s="56">
        <v>2186.6666666666702</v>
      </c>
      <c r="AB25" s="57">
        <v>2135.7142857142899</v>
      </c>
      <c r="AC25" s="58">
        <v>2050</v>
      </c>
      <c r="AD25" s="59">
        <v>1971.4285714285713</v>
      </c>
      <c r="AE25" s="77">
        <v>1900</v>
      </c>
      <c r="AF25" s="25">
        <v>1875</v>
      </c>
      <c r="AG25" s="78">
        <v>1857.1428571428601</v>
      </c>
      <c r="AH25" s="79">
        <v>2000</v>
      </c>
      <c r="AI25" s="81">
        <v>2114.2857142857101</v>
      </c>
      <c r="AJ25" s="81">
        <v>2195</v>
      </c>
      <c r="AK25" s="79">
        <v>1980.952380952381</v>
      </c>
      <c r="AL25" s="79">
        <v>2357.1428571428573</v>
      </c>
      <c r="AM25" s="83">
        <v>2171.4285714285716</v>
      </c>
      <c r="AN25" s="87">
        <f t="shared" si="0"/>
        <v>-0.69686411149841021</v>
      </c>
      <c r="AO25" s="87">
        <f t="shared" si="1"/>
        <v>-7.8787878787878807</v>
      </c>
    </row>
    <row r="26" spans="1:41" ht="15" customHeight="1" x14ac:dyDescent="0.25">
      <c r="A26" s="49" t="s">
        <v>21</v>
      </c>
      <c r="B26" s="50" t="s">
        <v>44</v>
      </c>
      <c r="C26" s="61">
        <v>1900.65</v>
      </c>
      <c r="D26" s="51">
        <v>2000</v>
      </c>
      <c r="E26" s="51">
        <v>1900</v>
      </c>
      <c r="F26" s="51">
        <v>1891.6666666666699</v>
      </c>
      <c r="G26" s="51">
        <v>1883.3333333333301</v>
      </c>
      <c r="H26" s="51">
        <v>2200</v>
      </c>
      <c r="I26" s="51">
        <v>2250</v>
      </c>
      <c r="J26" s="51">
        <v>1925</v>
      </c>
      <c r="K26" s="61">
        <v>1876.2</v>
      </c>
      <c r="L26" s="51">
        <v>2007.7853545671601</v>
      </c>
      <c r="M26" s="51">
        <v>1916.6666666666652</v>
      </c>
      <c r="N26" s="51">
        <v>2000</v>
      </c>
      <c r="O26" s="52">
        <v>2575</v>
      </c>
      <c r="P26" s="52">
        <v>3000</v>
      </c>
      <c r="Q26" s="52">
        <v>2500</v>
      </c>
      <c r="R26" s="52">
        <v>2425</v>
      </c>
      <c r="S26" s="52">
        <v>2350</v>
      </c>
      <c r="T26" s="53">
        <v>2400</v>
      </c>
      <c r="U26" s="52">
        <v>2370</v>
      </c>
      <c r="V26" s="52">
        <v>2150</v>
      </c>
      <c r="W26" s="52">
        <v>1850</v>
      </c>
      <c r="X26" s="54">
        <v>2400</v>
      </c>
      <c r="Y26" s="55">
        <v>2375</v>
      </c>
      <c r="Z26" s="52">
        <v>2500</v>
      </c>
      <c r="AA26" s="56">
        <v>2000</v>
      </c>
      <c r="AB26" s="57">
        <v>2145.5</v>
      </c>
      <c r="AC26" s="58">
        <v>2075</v>
      </c>
      <c r="AD26" s="59">
        <v>2050.3333333333298</v>
      </c>
      <c r="AE26" s="77">
        <v>2125</v>
      </c>
      <c r="AF26" s="25">
        <v>2100.86</v>
      </c>
      <c r="AG26" s="78">
        <v>2009.95</v>
      </c>
      <c r="AH26" s="79">
        <v>2000</v>
      </c>
      <c r="AI26" s="81">
        <v>2100</v>
      </c>
      <c r="AJ26" s="81">
        <v>2100</v>
      </c>
      <c r="AK26" s="79">
        <v>2050</v>
      </c>
      <c r="AL26" s="79">
        <v>2000</v>
      </c>
      <c r="AM26" s="83">
        <v>2000</v>
      </c>
      <c r="AN26" s="87">
        <f t="shared" si="0"/>
        <v>0</v>
      </c>
      <c r="AO26" s="87">
        <f t="shared" si="1"/>
        <v>0</v>
      </c>
    </row>
    <row r="27" spans="1:41" ht="15" customHeight="1" x14ac:dyDescent="0.25">
      <c r="A27" s="49" t="s">
        <v>22</v>
      </c>
      <c r="B27" s="50" t="s">
        <v>44</v>
      </c>
      <c r="C27" s="51">
        <v>1851.6666666666699</v>
      </c>
      <c r="D27" s="51">
        <v>1803.125</v>
      </c>
      <c r="E27" s="51">
        <v>1812.5</v>
      </c>
      <c r="F27" s="51">
        <v>1900</v>
      </c>
      <c r="G27" s="51">
        <v>1875</v>
      </c>
      <c r="H27" s="51">
        <v>1975</v>
      </c>
      <c r="I27" s="51">
        <v>2000</v>
      </c>
      <c r="J27" s="51">
        <v>1855</v>
      </c>
      <c r="K27" s="61">
        <v>1869.1</v>
      </c>
      <c r="L27" s="51">
        <v>2080.30560491304</v>
      </c>
      <c r="M27" s="51">
        <v>1845.8333333333301</v>
      </c>
      <c r="N27" s="51">
        <v>2130</v>
      </c>
      <c r="O27" s="52">
        <v>2592.8571428571399</v>
      </c>
      <c r="P27" s="52">
        <v>2650</v>
      </c>
      <c r="Q27" s="52">
        <v>2448</v>
      </c>
      <c r="R27" s="52">
        <v>2392.8571428571427</v>
      </c>
      <c r="S27" s="52">
        <v>2531.25</v>
      </c>
      <c r="T27" s="53">
        <v>2005</v>
      </c>
      <c r="U27" s="52">
        <v>2100.98</v>
      </c>
      <c r="V27" s="52">
        <v>2014.2857142857142</v>
      </c>
      <c r="W27" s="52">
        <v>1875</v>
      </c>
      <c r="X27" s="54">
        <v>2400</v>
      </c>
      <c r="Y27" s="55">
        <v>2100</v>
      </c>
      <c r="Z27" s="52">
        <v>2400</v>
      </c>
      <c r="AA27" s="56">
        <v>2380</v>
      </c>
      <c r="AB27" s="57">
        <v>2264.2857142857101</v>
      </c>
      <c r="AC27" s="58">
        <v>2230</v>
      </c>
      <c r="AD27" s="59">
        <v>2207.1428571428601</v>
      </c>
      <c r="AE27" s="77">
        <v>1987.5</v>
      </c>
      <c r="AF27" s="25">
        <v>1975</v>
      </c>
      <c r="AG27" s="78">
        <v>1930</v>
      </c>
      <c r="AH27" s="79">
        <v>1950</v>
      </c>
      <c r="AI27" s="81">
        <v>1966.6666666666699</v>
      </c>
      <c r="AJ27" s="81">
        <v>2000</v>
      </c>
      <c r="AK27" s="79">
        <v>1983.3333333333333</v>
      </c>
      <c r="AL27" s="79">
        <v>2000</v>
      </c>
      <c r="AM27" s="83">
        <v>1850</v>
      </c>
      <c r="AN27" s="87">
        <f t="shared" si="0"/>
        <v>-22.268907563025213</v>
      </c>
      <c r="AO27" s="87">
        <f t="shared" si="1"/>
        <v>-7.5</v>
      </c>
    </row>
    <row r="28" spans="1:41" ht="15" customHeight="1" x14ac:dyDescent="0.25">
      <c r="A28" s="49" t="s">
        <v>23</v>
      </c>
      <c r="B28" s="50" t="s">
        <v>44</v>
      </c>
      <c r="C28" s="51">
        <v>1868.75</v>
      </c>
      <c r="D28" s="51">
        <v>1818.75</v>
      </c>
      <c r="E28" s="51">
        <v>1894.44444444444</v>
      </c>
      <c r="F28" s="51">
        <v>1816.6666666666599</v>
      </c>
      <c r="G28" s="51">
        <v>1837.5</v>
      </c>
      <c r="H28" s="51">
        <v>1875</v>
      </c>
      <c r="I28" s="51">
        <v>2092.8571428571399</v>
      </c>
      <c r="J28" s="51">
        <v>1858.3333333333301</v>
      </c>
      <c r="K28" s="61">
        <v>1831.75</v>
      </c>
      <c r="L28" s="51">
        <v>1962.91920332524</v>
      </c>
      <c r="M28" s="51">
        <v>1940</v>
      </c>
      <c r="N28" s="51">
        <v>1912.5</v>
      </c>
      <c r="O28" s="52">
        <v>2527.2727272727302</v>
      </c>
      <c r="P28" s="52">
        <v>2800</v>
      </c>
      <c r="Q28" s="52">
        <v>2533.3333333333298</v>
      </c>
      <c r="R28" s="52">
        <v>2300</v>
      </c>
      <c r="S28" s="52">
        <v>2500</v>
      </c>
      <c r="T28" s="53">
        <v>2200</v>
      </c>
      <c r="U28" s="52">
        <v>2133.3333333333298</v>
      </c>
      <c r="V28" s="52">
        <v>2000</v>
      </c>
      <c r="W28" s="52">
        <v>1850</v>
      </c>
      <c r="X28" s="54">
        <v>2400</v>
      </c>
      <c r="Y28" s="55">
        <v>2550</v>
      </c>
      <c r="Z28" s="52">
        <v>2400</v>
      </c>
      <c r="AA28" s="56">
        <v>2270</v>
      </c>
      <c r="AB28" s="57">
        <v>2180</v>
      </c>
      <c r="AC28" s="63">
        <v>2100</v>
      </c>
      <c r="AD28" s="59">
        <v>2150</v>
      </c>
      <c r="AE28" s="77">
        <v>2163.3333333333298</v>
      </c>
      <c r="AF28" s="25">
        <v>2116.6666666666702</v>
      </c>
      <c r="AG28" s="78">
        <v>2100</v>
      </c>
      <c r="AH28" s="79">
        <v>2105</v>
      </c>
      <c r="AI28" s="81">
        <v>2000</v>
      </c>
      <c r="AJ28" s="81">
        <v>1900</v>
      </c>
      <c r="AK28" s="79">
        <v>1945.4545454545455</v>
      </c>
      <c r="AL28" s="79">
        <v>2000</v>
      </c>
      <c r="AM28" s="83">
        <v>1900</v>
      </c>
      <c r="AN28" s="87">
        <f t="shared" si="0"/>
        <v>-16.299559471365637</v>
      </c>
      <c r="AO28" s="87">
        <f t="shared" si="1"/>
        <v>-5</v>
      </c>
    </row>
    <row r="29" spans="1:41" ht="15" customHeight="1" x14ac:dyDescent="0.25">
      <c r="A29" s="49" t="s">
        <v>24</v>
      </c>
      <c r="B29" s="50" t="s">
        <v>44</v>
      </c>
      <c r="C29" s="51">
        <v>1835.7142857142801</v>
      </c>
      <c r="D29" s="51">
        <v>1881.25</v>
      </c>
      <c r="E29" s="51">
        <v>1858.3333333333301</v>
      </c>
      <c r="F29" s="51">
        <v>2000</v>
      </c>
      <c r="G29" s="51">
        <v>1825</v>
      </c>
      <c r="H29" s="51">
        <v>1875</v>
      </c>
      <c r="I29" s="51">
        <v>2022.2222222222199</v>
      </c>
      <c r="J29" s="51">
        <v>1933.3333333333301</v>
      </c>
      <c r="K29" s="61">
        <v>1919.3</v>
      </c>
      <c r="L29" s="51">
        <v>2103.4600362986498</v>
      </c>
      <c r="M29" s="51">
        <v>1813.888888888885</v>
      </c>
      <c r="N29" s="51">
        <v>1900</v>
      </c>
      <c r="O29" s="52">
        <v>2650</v>
      </c>
      <c r="P29" s="52">
        <v>2425</v>
      </c>
      <c r="Q29" s="52">
        <v>2457.8947368421054</v>
      </c>
      <c r="R29" s="52">
        <v>2366.6666666666665</v>
      </c>
      <c r="S29" s="52">
        <v>2347.0588235294117</v>
      </c>
      <c r="T29" s="53">
        <v>2250</v>
      </c>
      <c r="U29" s="52">
        <v>2135.77</v>
      </c>
      <c r="V29" s="52">
        <v>1889.4736842105262</v>
      </c>
      <c r="W29" s="52">
        <v>2031.578947368421</v>
      </c>
      <c r="X29" s="54">
        <v>2400</v>
      </c>
      <c r="Y29" s="55">
        <v>2502.5</v>
      </c>
      <c r="Z29" s="52">
        <v>2344.1176470588198</v>
      </c>
      <c r="AA29" s="56">
        <v>2290.4761904761899</v>
      </c>
      <c r="AB29" s="57">
        <v>2190</v>
      </c>
      <c r="AC29" s="58">
        <v>2193</v>
      </c>
      <c r="AD29" s="59">
        <v>2113.8888888888901</v>
      </c>
      <c r="AE29" s="77">
        <v>1910</v>
      </c>
      <c r="AF29" s="25">
        <v>1856.25</v>
      </c>
      <c r="AG29" s="78">
        <v>1846.89655172414</v>
      </c>
      <c r="AH29" s="79">
        <v>1922.7272727272727</v>
      </c>
      <c r="AI29" s="81">
        <v>1931.578947368421</v>
      </c>
      <c r="AJ29" s="81">
        <v>2086.95652173913</v>
      </c>
      <c r="AK29" s="79">
        <v>1954.5454545454545</v>
      </c>
      <c r="AL29" s="79">
        <v>2020</v>
      </c>
      <c r="AM29" s="83">
        <v>1894.7368421052631</v>
      </c>
      <c r="AN29" s="87">
        <f t="shared" si="0"/>
        <v>-17.277601488127786</v>
      </c>
      <c r="AO29" s="87">
        <f t="shared" si="1"/>
        <v>-6.2011464304325186</v>
      </c>
    </row>
    <row r="30" spans="1:41" ht="15" customHeight="1" x14ac:dyDescent="0.25">
      <c r="A30" s="49" t="s">
        <v>25</v>
      </c>
      <c r="B30" s="50" t="s">
        <v>44</v>
      </c>
      <c r="C30" s="51">
        <v>1854.1666666666699</v>
      </c>
      <c r="D30" s="51">
        <v>1860.7142857142801</v>
      </c>
      <c r="E30" s="51">
        <v>1852.9761904761799</v>
      </c>
      <c r="F30" s="51">
        <v>1814.88095238095</v>
      </c>
      <c r="G30" s="51">
        <v>1849.2857142857099</v>
      </c>
      <c r="H30" s="51">
        <v>1875</v>
      </c>
      <c r="I30" s="51">
        <v>2050</v>
      </c>
      <c r="J30" s="51">
        <v>1868.75</v>
      </c>
      <c r="K30" s="61">
        <v>1843.4885714285699</v>
      </c>
      <c r="L30" s="51">
        <v>2126.6706169457602</v>
      </c>
      <c r="M30" s="51">
        <v>1865.625</v>
      </c>
      <c r="N30" s="51">
        <v>1865</v>
      </c>
      <c r="O30" s="52">
        <v>2594.1176470588198</v>
      </c>
      <c r="P30" s="52">
        <v>2860</v>
      </c>
      <c r="Q30" s="52">
        <v>2583.3333333333335</v>
      </c>
      <c r="R30" s="52">
        <v>2500</v>
      </c>
      <c r="S30" s="52">
        <v>2516.6666666666665</v>
      </c>
      <c r="T30" s="53">
        <v>2350</v>
      </c>
      <c r="U30" s="52">
        <v>2225</v>
      </c>
      <c r="V30" s="52">
        <v>2140</v>
      </c>
      <c r="W30" s="52">
        <v>1887.5</v>
      </c>
      <c r="X30" s="54">
        <v>2400</v>
      </c>
      <c r="Y30" s="55">
        <v>2150</v>
      </c>
      <c r="Z30" s="52">
        <v>2125</v>
      </c>
      <c r="AA30" s="56">
        <v>2020</v>
      </c>
      <c r="AB30" s="57">
        <v>2050</v>
      </c>
      <c r="AC30" s="58">
        <v>2066.6666666666665</v>
      </c>
      <c r="AD30" s="59">
        <v>2020</v>
      </c>
      <c r="AE30" s="77">
        <v>2100</v>
      </c>
      <c r="AF30" s="25">
        <v>2025</v>
      </c>
      <c r="AG30" s="78">
        <v>2005.7142857142901</v>
      </c>
      <c r="AH30" s="79">
        <v>2100.4285714285702</v>
      </c>
      <c r="AI30" s="81">
        <v>2160</v>
      </c>
      <c r="AJ30" s="81">
        <v>2190</v>
      </c>
      <c r="AK30" s="79">
        <v>2088.2352941176468</v>
      </c>
      <c r="AL30" s="79">
        <v>2000</v>
      </c>
      <c r="AM30" s="83">
        <v>2133.3333333333298</v>
      </c>
      <c r="AN30" s="87">
        <f t="shared" si="0"/>
        <v>5.6105610561054373</v>
      </c>
      <c r="AO30" s="87">
        <f t="shared" si="1"/>
        <v>6.666666666666492</v>
      </c>
    </row>
    <row r="31" spans="1:41" ht="15" customHeight="1" x14ac:dyDescent="0.25">
      <c r="A31" s="49" t="s">
        <v>26</v>
      </c>
      <c r="B31" s="50" t="s">
        <v>44</v>
      </c>
      <c r="C31" s="51">
        <v>2000</v>
      </c>
      <c r="D31" s="51">
        <v>2000</v>
      </c>
      <c r="E31" s="51">
        <v>1800</v>
      </c>
      <c r="F31" s="51">
        <v>1800</v>
      </c>
      <c r="G31" s="51">
        <v>1800</v>
      </c>
      <c r="H31" s="51">
        <v>2000</v>
      </c>
      <c r="I31" s="51">
        <v>2050</v>
      </c>
      <c r="J31" s="51">
        <v>1962.5</v>
      </c>
      <c r="K31" s="61">
        <v>1893.6</v>
      </c>
      <c r="L31" s="51">
        <v>2055.2400111659999</v>
      </c>
      <c r="M31" s="51">
        <v>1875</v>
      </c>
      <c r="N31" s="51">
        <v>1966.6666666666652</v>
      </c>
      <c r="O31" s="52">
        <v>2550</v>
      </c>
      <c r="P31" s="52">
        <v>2800</v>
      </c>
      <c r="Q31" s="52">
        <v>2512.5</v>
      </c>
      <c r="R31" s="52">
        <v>2500</v>
      </c>
      <c r="S31" s="52">
        <v>2500</v>
      </c>
      <c r="T31" s="53">
        <v>2000</v>
      </c>
      <c r="U31" s="52">
        <v>2343.75</v>
      </c>
      <c r="V31" s="52">
        <v>2150</v>
      </c>
      <c r="W31" s="52">
        <v>1900</v>
      </c>
      <c r="X31" s="54">
        <v>2400</v>
      </c>
      <c r="Y31" s="55">
        <v>2225</v>
      </c>
      <c r="Z31" s="52">
        <v>2250</v>
      </c>
      <c r="AA31" s="56">
        <v>2140</v>
      </c>
      <c r="AB31" s="57">
        <v>2195</v>
      </c>
      <c r="AC31" s="58">
        <v>1975</v>
      </c>
      <c r="AD31" s="59">
        <v>2000</v>
      </c>
      <c r="AE31" s="77">
        <v>1960</v>
      </c>
      <c r="AF31" s="25">
        <v>1961.58</v>
      </c>
      <c r="AG31" s="78">
        <v>1900</v>
      </c>
      <c r="AH31" s="79">
        <v>2100</v>
      </c>
      <c r="AI31" s="81">
        <v>2150</v>
      </c>
      <c r="AJ31" s="81">
        <v>2150</v>
      </c>
      <c r="AK31" s="79">
        <v>2000</v>
      </c>
      <c r="AL31" s="79">
        <v>2000</v>
      </c>
      <c r="AM31" s="83">
        <v>2014.2857142857142</v>
      </c>
      <c r="AN31" s="87">
        <f t="shared" si="0"/>
        <v>-5.8744993324432606</v>
      </c>
      <c r="AO31" s="87">
        <f t="shared" si="1"/>
        <v>0.71428571428571108</v>
      </c>
    </row>
    <row r="32" spans="1:41" ht="15" customHeight="1" x14ac:dyDescent="0.25">
      <c r="A32" s="49" t="s">
        <v>36</v>
      </c>
      <c r="B32" s="50" t="s">
        <v>44</v>
      </c>
      <c r="C32" s="51">
        <v>2008.3333333333301</v>
      </c>
      <c r="D32" s="51">
        <v>1950</v>
      </c>
      <c r="E32" s="51">
        <v>1875</v>
      </c>
      <c r="F32" s="51">
        <v>1800</v>
      </c>
      <c r="G32" s="51">
        <v>1800</v>
      </c>
      <c r="H32" s="51">
        <v>2000</v>
      </c>
      <c r="I32" s="51">
        <v>1900</v>
      </c>
      <c r="J32" s="51">
        <v>1845</v>
      </c>
      <c r="K32" s="61">
        <v>1893.2</v>
      </c>
      <c r="L32" s="51">
        <v>2192.8222685880801</v>
      </c>
      <c r="M32" s="51">
        <v>1833.5333333333299</v>
      </c>
      <c r="N32" s="51">
        <v>1833.3333333333301</v>
      </c>
      <c r="O32" s="52">
        <v>2555.5555555555602</v>
      </c>
      <c r="P32" s="52">
        <v>2450</v>
      </c>
      <c r="Q32" s="52">
        <v>2480</v>
      </c>
      <c r="R32" s="52">
        <v>2371.4285714285716</v>
      </c>
      <c r="S32" s="52">
        <v>2300</v>
      </c>
      <c r="T32" s="53">
        <v>2231.25</v>
      </c>
      <c r="U32" s="52">
        <v>2241.6666666666702</v>
      </c>
      <c r="V32" s="52">
        <v>1721.4285714285713</v>
      </c>
      <c r="W32" s="52">
        <v>1862.5</v>
      </c>
      <c r="X32" s="54">
        <v>2408.3333333333335</v>
      </c>
      <c r="Y32" s="55">
        <v>2428.25</v>
      </c>
      <c r="Z32" s="52">
        <v>2160</v>
      </c>
      <c r="AA32" s="56">
        <v>2150</v>
      </c>
      <c r="AB32" s="57">
        <v>2189.4444444444398</v>
      </c>
      <c r="AC32" s="58">
        <v>2000</v>
      </c>
      <c r="AD32" s="59">
        <v>2100.7777777777801</v>
      </c>
      <c r="AE32" s="77">
        <v>2170</v>
      </c>
      <c r="AF32" s="25">
        <v>2105.9132</v>
      </c>
      <c r="AG32" s="78">
        <v>2136.3636363636401</v>
      </c>
      <c r="AH32" s="79">
        <v>2016.6666666666667</v>
      </c>
      <c r="AI32" s="81">
        <v>2140</v>
      </c>
      <c r="AJ32" s="81">
        <v>2260</v>
      </c>
      <c r="AK32" s="79">
        <v>2166.6666666666665</v>
      </c>
      <c r="AL32" s="79">
        <v>1768.75</v>
      </c>
      <c r="AM32" s="83">
        <v>1700</v>
      </c>
      <c r="AN32" s="87">
        <f t="shared" si="0"/>
        <v>-20.930232558139537</v>
      </c>
      <c r="AO32" s="87">
        <f t="shared" si="1"/>
        <v>-3.8869257950530036</v>
      </c>
    </row>
    <row r="33" spans="1:41" ht="15" customHeight="1" x14ac:dyDescent="0.25">
      <c r="A33" s="49" t="s">
        <v>27</v>
      </c>
      <c r="B33" s="50" t="s">
        <v>44</v>
      </c>
      <c r="C33" s="61">
        <v>2000</v>
      </c>
      <c r="D33" s="61">
        <v>2097.27</v>
      </c>
      <c r="E33" s="61">
        <v>2094.543549</v>
      </c>
      <c r="F33" s="61">
        <v>2091.8206423863003</v>
      </c>
      <c r="G33" s="61">
        <v>2091.6</v>
      </c>
      <c r="H33" s="61">
        <v>2088.8809200000001</v>
      </c>
      <c r="I33" s="51">
        <v>2100</v>
      </c>
      <c r="J33" s="51">
        <v>2000</v>
      </c>
      <c r="K33" s="51">
        <v>2022.7479266128701</v>
      </c>
      <c r="L33" s="51">
        <v>2149.7772660231099</v>
      </c>
      <c r="M33" s="61">
        <v>2190</v>
      </c>
      <c r="N33" s="61">
        <v>2188</v>
      </c>
      <c r="O33" s="52">
        <v>2600</v>
      </c>
      <c r="P33" s="52">
        <v>2372.7272727272725</v>
      </c>
      <c r="Q33" s="52">
        <v>2400</v>
      </c>
      <c r="R33" s="52">
        <v>2396.1538461538462</v>
      </c>
      <c r="S33" s="52">
        <v>2294.4444444444443</v>
      </c>
      <c r="T33" s="53">
        <v>2083.3333333333335</v>
      </c>
      <c r="U33" s="52">
        <v>2142</v>
      </c>
      <c r="V33" s="52">
        <v>1845.4545454545455</v>
      </c>
      <c r="W33" s="52">
        <v>1845.4545454545455</v>
      </c>
      <c r="X33" s="54">
        <v>2333.3333333333335</v>
      </c>
      <c r="Y33" s="55">
        <v>2405</v>
      </c>
      <c r="Z33" s="52">
        <v>2212.5</v>
      </c>
      <c r="AA33" s="56">
        <v>2100</v>
      </c>
      <c r="AB33" s="57">
        <v>2148.125</v>
      </c>
      <c r="AC33" s="58">
        <v>2050</v>
      </c>
      <c r="AD33" s="59">
        <v>2100</v>
      </c>
      <c r="AE33" s="77">
        <v>2166.6666666666702</v>
      </c>
      <c r="AF33" s="25">
        <v>2100.0102999999999</v>
      </c>
      <c r="AG33" s="78">
        <v>2010.3333333333301</v>
      </c>
      <c r="AH33" s="79">
        <v>2000.57142857143</v>
      </c>
      <c r="AI33" s="81">
        <v>1953.3333333333333</v>
      </c>
      <c r="AJ33" s="81">
        <v>2075</v>
      </c>
      <c r="AK33" s="79">
        <v>2000</v>
      </c>
      <c r="AL33" s="79">
        <v>1731.25</v>
      </c>
      <c r="AM33" s="83">
        <v>1741.6666666666699</v>
      </c>
      <c r="AN33" s="87">
        <f t="shared" si="0"/>
        <v>-17.063492063491907</v>
      </c>
      <c r="AO33" s="87">
        <f t="shared" si="1"/>
        <v>0.60168471720837113</v>
      </c>
    </row>
    <row r="34" spans="1:41" ht="15" customHeight="1" x14ac:dyDescent="0.25">
      <c r="A34" s="49" t="s">
        <v>28</v>
      </c>
      <c r="B34" s="50" t="s">
        <v>44</v>
      </c>
      <c r="C34" s="51">
        <v>1950</v>
      </c>
      <c r="D34" s="61">
        <v>1947.4650000000001</v>
      </c>
      <c r="E34" s="51">
        <v>1900</v>
      </c>
      <c r="F34" s="51">
        <v>1900</v>
      </c>
      <c r="G34" s="51">
        <v>1900</v>
      </c>
      <c r="H34" s="51">
        <v>2000</v>
      </c>
      <c r="I34" s="51">
        <v>2000</v>
      </c>
      <c r="J34" s="51">
        <v>2000</v>
      </c>
      <c r="K34" s="51">
        <v>2034.96235352143</v>
      </c>
      <c r="L34" s="51">
        <v>2070.5761724098302</v>
      </c>
      <c r="M34" s="51">
        <v>2000</v>
      </c>
      <c r="N34" s="51">
        <v>2100</v>
      </c>
      <c r="O34" s="52">
        <v>2500</v>
      </c>
      <c r="P34" s="52">
        <v>2393.75</v>
      </c>
      <c r="Q34" s="52">
        <v>2405.5555555555557</v>
      </c>
      <c r="R34" s="52">
        <v>2411.1111111111113</v>
      </c>
      <c r="S34" s="52">
        <v>2268.75</v>
      </c>
      <c r="T34" s="53">
        <v>2310</v>
      </c>
      <c r="U34" s="52">
        <v>2200.11</v>
      </c>
      <c r="V34" s="52">
        <v>1967</v>
      </c>
      <c r="W34" s="52">
        <v>1844.4444444444443</v>
      </c>
      <c r="X34" s="54">
        <v>2500</v>
      </c>
      <c r="Y34" s="55">
        <v>2616.66</v>
      </c>
      <c r="Z34" s="52">
        <v>2258.3333333333298</v>
      </c>
      <c r="AA34" s="56">
        <v>2200</v>
      </c>
      <c r="AB34" s="57">
        <v>2166.6666666666702</v>
      </c>
      <c r="AC34" s="58">
        <v>2000</v>
      </c>
      <c r="AD34" s="59">
        <v>2185</v>
      </c>
      <c r="AE34" s="77">
        <v>2263.5714285714298</v>
      </c>
      <c r="AF34" s="25">
        <v>2170</v>
      </c>
      <c r="AG34" s="78">
        <v>2126.6666666666702</v>
      </c>
      <c r="AH34" s="79">
        <v>2173.3333333333298</v>
      </c>
      <c r="AI34" s="81">
        <v>1977.7777777777778</v>
      </c>
      <c r="AJ34" s="81">
        <v>2056.1111111111099</v>
      </c>
      <c r="AK34" s="79">
        <v>2000</v>
      </c>
      <c r="AL34" s="79">
        <v>1802.5</v>
      </c>
      <c r="AM34" s="83">
        <v>1703.5714285714287</v>
      </c>
      <c r="AN34" s="87">
        <f t="shared" si="0"/>
        <v>-22.56493506493506</v>
      </c>
      <c r="AO34" s="87">
        <f t="shared" si="1"/>
        <v>-5.4884089558153306</v>
      </c>
    </row>
    <row r="35" spans="1:41" ht="15" customHeight="1" x14ac:dyDescent="0.25">
      <c r="A35" s="49" t="s">
        <v>29</v>
      </c>
      <c r="B35" s="50" t="s">
        <v>44</v>
      </c>
      <c r="C35" s="51">
        <v>1800</v>
      </c>
      <c r="D35" s="51">
        <v>1800</v>
      </c>
      <c r="E35" s="51">
        <v>1800</v>
      </c>
      <c r="F35" s="51">
        <v>1800</v>
      </c>
      <c r="G35" s="61">
        <v>1992</v>
      </c>
      <c r="H35" s="51">
        <v>1995</v>
      </c>
      <c r="I35" s="51">
        <v>1995</v>
      </c>
      <c r="J35" s="51">
        <v>1995</v>
      </c>
      <c r="K35" s="51">
        <v>1983.6415983787599</v>
      </c>
      <c r="L35" s="51">
        <v>2033.3095743112199</v>
      </c>
      <c r="M35" s="51">
        <v>2033.3095743112199</v>
      </c>
      <c r="N35" s="61">
        <v>1993.2</v>
      </c>
      <c r="O35" s="52">
        <v>2700</v>
      </c>
      <c r="P35" s="52">
        <v>2376.4705882352941</v>
      </c>
      <c r="Q35" s="52">
        <v>2550</v>
      </c>
      <c r="R35" s="52">
        <v>2437.5</v>
      </c>
      <c r="S35" s="52">
        <v>2320</v>
      </c>
      <c r="T35" s="53">
        <v>2033.3333333333333</v>
      </c>
      <c r="U35" s="52">
        <v>2180</v>
      </c>
      <c r="V35" s="52">
        <v>1762.5</v>
      </c>
      <c r="W35" s="52">
        <v>1846.6666666666667</v>
      </c>
      <c r="X35" s="54">
        <v>2200</v>
      </c>
      <c r="Y35" s="55">
        <v>2546.15</v>
      </c>
      <c r="Z35" s="52">
        <v>2664.2857142857101</v>
      </c>
      <c r="AA35" s="56">
        <v>2243.3333333333298</v>
      </c>
      <c r="AB35" s="57">
        <v>2184.21052631579</v>
      </c>
      <c r="AC35" s="58">
        <v>1976.875</v>
      </c>
      <c r="AD35" s="59">
        <v>1917.5</v>
      </c>
      <c r="AE35" s="77">
        <v>2157.5</v>
      </c>
      <c r="AF35" s="25">
        <v>2102.9411764705901</v>
      </c>
      <c r="AG35" s="78">
        <v>2100.625</v>
      </c>
      <c r="AH35" s="79">
        <v>2160</v>
      </c>
      <c r="AI35" s="81">
        <v>2000</v>
      </c>
      <c r="AJ35" s="81">
        <v>2114.7058823529401</v>
      </c>
      <c r="AK35" s="79">
        <v>2000</v>
      </c>
      <c r="AL35" s="79">
        <v>1753.6842105263158</v>
      </c>
      <c r="AM35" s="83">
        <v>1769.23076923077</v>
      </c>
      <c r="AN35" s="87">
        <f t="shared" si="0"/>
        <v>-21.133843867870457</v>
      </c>
      <c r="AO35" s="87">
        <f t="shared" si="1"/>
        <v>0.88650844953369867</v>
      </c>
    </row>
    <row r="36" spans="1:41" ht="15" customHeight="1" x14ac:dyDescent="0.25">
      <c r="A36" s="49" t="s">
        <v>30</v>
      </c>
      <c r="B36" s="50" t="s">
        <v>44</v>
      </c>
      <c r="C36" s="51">
        <v>1800</v>
      </c>
      <c r="D36" s="51">
        <v>1916.86666666667</v>
      </c>
      <c r="E36" s="51">
        <v>1916.6666666666652</v>
      </c>
      <c r="F36" s="51">
        <v>1850</v>
      </c>
      <c r="G36" s="51">
        <v>1900</v>
      </c>
      <c r="H36" s="51">
        <v>1970</v>
      </c>
      <c r="I36" s="51">
        <v>2176.1904761904698</v>
      </c>
      <c r="J36" s="51">
        <v>2160</v>
      </c>
      <c r="K36" s="61">
        <v>1892.4</v>
      </c>
      <c r="L36" s="51">
        <v>2186.2273786349501</v>
      </c>
      <c r="M36" s="51">
        <v>2099.99999999999</v>
      </c>
      <c r="N36" s="51">
        <v>2172.5</v>
      </c>
      <c r="O36" s="52">
        <v>2544.4444444444398</v>
      </c>
      <c r="P36" s="52">
        <v>2820</v>
      </c>
      <c r="Q36" s="52">
        <v>2700</v>
      </c>
      <c r="R36" s="52">
        <v>2433.3333333333335</v>
      </c>
      <c r="S36" s="52">
        <v>2500</v>
      </c>
      <c r="T36" s="53">
        <v>2080</v>
      </c>
      <c r="U36" s="52">
        <v>2138.4615384615386</v>
      </c>
      <c r="V36" s="52">
        <v>2175</v>
      </c>
      <c r="W36" s="52">
        <v>2012.5</v>
      </c>
      <c r="X36" s="54">
        <v>2410</v>
      </c>
      <c r="Y36" s="55">
        <v>2008.33</v>
      </c>
      <c r="Z36" s="52">
        <v>2060</v>
      </c>
      <c r="AA36" s="56">
        <v>2000</v>
      </c>
      <c r="AB36" s="57">
        <v>1985.7142857142901</v>
      </c>
      <c r="AC36" s="58">
        <v>2100</v>
      </c>
      <c r="AD36" s="59">
        <v>1916.6666666666667</v>
      </c>
      <c r="AE36" s="77">
        <v>2175</v>
      </c>
      <c r="AF36" s="25">
        <v>2002.35412</v>
      </c>
      <c r="AG36" s="78">
        <v>2140</v>
      </c>
      <c r="AH36" s="79">
        <v>2100</v>
      </c>
      <c r="AI36" s="81">
        <v>2150</v>
      </c>
      <c r="AJ36" s="81">
        <v>2170</v>
      </c>
      <c r="AK36" s="79">
        <v>2088.8888888888887</v>
      </c>
      <c r="AL36" s="79">
        <v>2000</v>
      </c>
      <c r="AM36" s="83">
        <v>1870</v>
      </c>
      <c r="AN36" s="87">
        <f t="shared" si="0"/>
        <v>-6.5</v>
      </c>
      <c r="AO36" s="87">
        <f t="shared" si="1"/>
        <v>-6.5</v>
      </c>
    </row>
    <row r="37" spans="1:41" ht="15" customHeight="1" x14ac:dyDescent="0.25">
      <c r="A37" s="49" t="s">
        <v>31</v>
      </c>
      <c r="B37" s="50" t="s">
        <v>44</v>
      </c>
      <c r="C37" s="51">
        <v>1808.3333333333301</v>
      </c>
      <c r="D37" s="51">
        <v>1885</v>
      </c>
      <c r="E37" s="51">
        <v>1805</v>
      </c>
      <c r="F37" s="51">
        <v>1875</v>
      </c>
      <c r="G37" s="51">
        <v>1825</v>
      </c>
      <c r="H37" s="51">
        <v>1875</v>
      </c>
      <c r="I37" s="51">
        <v>2100</v>
      </c>
      <c r="J37" s="51">
        <v>1966.6666666666599</v>
      </c>
      <c r="K37" s="61">
        <v>1819.3</v>
      </c>
      <c r="L37" s="51">
        <v>2050.30076318903</v>
      </c>
      <c r="M37" s="51">
        <v>1800</v>
      </c>
      <c r="N37" s="51">
        <v>1983.3333333333301</v>
      </c>
      <c r="O37" s="52">
        <v>2588.8888888888901</v>
      </c>
      <c r="P37" s="52">
        <v>3000</v>
      </c>
      <c r="Q37" s="52">
        <v>2566.6666666666665</v>
      </c>
      <c r="R37" s="52">
        <v>2462.5</v>
      </c>
      <c r="S37" s="52">
        <v>2585</v>
      </c>
      <c r="T37" s="53">
        <v>2300</v>
      </c>
      <c r="U37" s="52">
        <v>2200.67</v>
      </c>
      <c r="V37" s="52">
        <v>2186.6666666666702</v>
      </c>
      <c r="W37" s="52">
        <v>1965.3846153846155</v>
      </c>
      <c r="X37" s="54">
        <v>2400</v>
      </c>
      <c r="Y37" s="55">
        <v>2542.85</v>
      </c>
      <c r="Z37" s="52">
        <v>2200</v>
      </c>
      <c r="AA37" s="56">
        <v>2092.3076923076924</v>
      </c>
      <c r="AB37" s="57">
        <v>2230</v>
      </c>
      <c r="AC37" s="58">
        <v>2200</v>
      </c>
      <c r="AD37" s="59">
        <v>2200</v>
      </c>
      <c r="AE37" s="77">
        <v>1967.8571428571429</v>
      </c>
      <c r="AF37" s="25">
        <v>2082.1428571428573</v>
      </c>
      <c r="AG37" s="78">
        <v>2058.3333333333298</v>
      </c>
      <c r="AH37" s="79">
        <v>2112.5</v>
      </c>
      <c r="AI37" s="81">
        <v>2250</v>
      </c>
      <c r="AJ37" s="81">
        <v>2271.4285714285716</v>
      </c>
      <c r="AK37" s="79">
        <v>2057.1428571428573</v>
      </c>
      <c r="AL37" s="79">
        <v>2100</v>
      </c>
      <c r="AM37" s="83">
        <v>2205.6315789473701</v>
      </c>
      <c r="AN37" s="87">
        <f t="shared" si="0"/>
        <v>5.4162151702787167</v>
      </c>
      <c r="AO37" s="87">
        <f t="shared" si="1"/>
        <v>5.0300751879700067</v>
      </c>
    </row>
    <row r="38" spans="1:41" ht="15" customHeight="1" x14ac:dyDescent="0.25">
      <c r="A38" s="49" t="s">
        <v>32</v>
      </c>
      <c r="B38" s="50" t="s">
        <v>44</v>
      </c>
      <c r="C38" s="51">
        <v>1800</v>
      </c>
      <c r="D38" s="51">
        <v>1833.7333333333299</v>
      </c>
      <c r="E38" s="51">
        <v>1883.3333333333301</v>
      </c>
      <c r="F38" s="51">
        <v>1800</v>
      </c>
      <c r="G38" s="51">
        <v>1841.6666666666599</v>
      </c>
      <c r="H38" s="51">
        <v>1800</v>
      </c>
      <c r="I38" s="51">
        <v>1900</v>
      </c>
      <c r="J38" s="51">
        <v>1900</v>
      </c>
      <c r="K38" s="51">
        <v>1900</v>
      </c>
      <c r="L38" s="51">
        <v>1970.4884224745499</v>
      </c>
      <c r="M38" s="51">
        <v>1968.75</v>
      </c>
      <c r="N38" s="51">
        <v>1800</v>
      </c>
      <c r="O38" s="52">
        <v>2575</v>
      </c>
      <c r="P38" s="62">
        <v>2500.3200000000002</v>
      </c>
      <c r="Q38" s="52">
        <v>2300</v>
      </c>
      <c r="R38" s="52">
        <v>2300</v>
      </c>
      <c r="S38" s="52">
        <v>2300</v>
      </c>
      <c r="T38" s="53">
        <v>2340</v>
      </c>
      <c r="U38" s="52">
        <v>2300</v>
      </c>
      <c r="V38" s="52">
        <v>1944</v>
      </c>
      <c r="W38" s="52">
        <v>1900</v>
      </c>
      <c r="X38" s="54">
        <v>2300</v>
      </c>
      <c r="Y38" s="55">
        <v>2300</v>
      </c>
      <c r="Z38" s="52">
        <v>2180</v>
      </c>
      <c r="AA38" s="56">
        <v>2100</v>
      </c>
      <c r="AB38" s="57">
        <v>2137.5</v>
      </c>
      <c r="AC38" s="58">
        <v>2050</v>
      </c>
      <c r="AD38" s="59">
        <v>1980</v>
      </c>
      <c r="AE38" s="77">
        <v>2130</v>
      </c>
      <c r="AF38" s="25">
        <v>2000.8945120000001</v>
      </c>
      <c r="AG38" s="78">
        <v>2000</v>
      </c>
      <c r="AH38" s="79">
        <v>1922.2222222222199</v>
      </c>
      <c r="AI38" s="81">
        <v>2075</v>
      </c>
      <c r="AJ38" s="81">
        <v>2000</v>
      </c>
      <c r="AK38" s="79">
        <v>2050.63</v>
      </c>
      <c r="AL38" s="79">
        <v>1983.3333333333333</v>
      </c>
      <c r="AM38" s="83">
        <v>2000</v>
      </c>
      <c r="AN38" s="87">
        <f t="shared" si="0"/>
        <v>-4.7619047619047619</v>
      </c>
      <c r="AO38" s="87">
        <f t="shared" si="1"/>
        <v>0.8403361344537853</v>
      </c>
    </row>
    <row r="39" spans="1:41" ht="15" customHeight="1" x14ac:dyDescent="0.25">
      <c r="A39" s="49" t="s">
        <v>33</v>
      </c>
      <c r="B39" s="50" t="s">
        <v>44</v>
      </c>
      <c r="C39" s="51">
        <v>1900</v>
      </c>
      <c r="D39" s="51">
        <v>1900</v>
      </c>
      <c r="E39" s="51">
        <v>1900</v>
      </c>
      <c r="F39" s="51">
        <v>1900</v>
      </c>
      <c r="G39" s="51">
        <v>1958.3333333333301</v>
      </c>
      <c r="H39" s="51">
        <v>1850</v>
      </c>
      <c r="I39" s="51">
        <v>2050</v>
      </c>
      <c r="J39" s="51">
        <v>2000</v>
      </c>
      <c r="K39" s="51">
        <v>2231.4723703872451</v>
      </c>
      <c r="L39" s="51">
        <v>2048.6075856818898</v>
      </c>
      <c r="M39" s="51">
        <v>2000</v>
      </c>
      <c r="N39" s="51">
        <v>2100</v>
      </c>
      <c r="O39" s="52">
        <v>2580</v>
      </c>
      <c r="P39" s="52">
        <v>2500</v>
      </c>
      <c r="Q39" s="62">
        <v>2450</v>
      </c>
      <c r="R39" s="52">
        <v>2500</v>
      </c>
      <c r="S39" s="62">
        <v>2455.75</v>
      </c>
      <c r="T39" s="64">
        <v>2300.2399999999998</v>
      </c>
      <c r="U39" s="52">
        <v>2376.34</v>
      </c>
      <c r="V39" s="52">
        <v>2200</v>
      </c>
      <c r="W39" s="62">
        <v>2150</v>
      </c>
      <c r="X39" s="54">
        <v>2200</v>
      </c>
      <c r="Y39" s="55">
        <v>2400</v>
      </c>
      <c r="Z39" s="52">
        <v>2500</v>
      </c>
      <c r="AA39" s="56">
        <v>2000</v>
      </c>
      <c r="AB39" s="65">
        <v>2250</v>
      </c>
      <c r="AC39" s="58">
        <v>2000</v>
      </c>
      <c r="AD39" s="59">
        <v>2200</v>
      </c>
      <c r="AE39" s="76">
        <v>2271.7176923076922</v>
      </c>
      <c r="AF39" s="25">
        <v>2191.3249999999998</v>
      </c>
      <c r="AG39" s="78">
        <v>2000</v>
      </c>
      <c r="AH39" s="79">
        <v>2005.69852660793</v>
      </c>
      <c r="AI39" s="81">
        <v>2100</v>
      </c>
      <c r="AJ39" s="81">
        <v>2000</v>
      </c>
      <c r="AK39" s="79">
        <v>2000</v>
      </c>
      <c r="AL39" s="79">
        <v>2000</v>
      </c>
      <c r="AM39" s="83">
        <v>2153</v>
      </c>
      <c r="AN39" s="87">
        <f t="shared" si="0"/>
        <v>7.6499999999999995</v>
      </c>
      <c r="AO39" s="87">
        <f t="shared" si="1"/>
        <v>7.6499999999999995</v>
      </c>
    </row>
    <row r="40" spans="1:41" ht="15" customHeight="1" x14ac:dyDescent="0.25">
      <c r="A40" s="49" t="s">
        <v>34</v>
      </c>
      <c r="B40" s="50" t="s">
        <v>44</v>
      </c>
      <c r="C40" s="51">
        <v>1900</v>
      </c>
      <c r="D40" s="61">
        <v>1997.4</v>
      </c>
      <c r="E40" s="51">
        <v>1900</v>
      </c>
      <c r="F40" s="51">
        <v>1900</v>
      </c>
      <c r="G40" s="51">
        <v>1950</v>
      </c>
      <c r="H40" s="51">
        <v>2050</v>
      </c>
      <c r="I40" s="51">
        <v>2050</v>
      </c>
      <c r="J40" s="51">
        <v>1900</v>
      </c>
      <c r="K40" s="61">
        <v>1843.8</v>
      </c>
      <c r="L40" s="51">
        <v>2055.2400111659999</v>
      </c>
      <c r="M40" s="51">
        <v>1866.6666666666599</v>
      </c>
      <c r="N40" s="51">
        <v>1900</v>
      </c>
      <c r="O40" s="52">
        <v>2500</v>
      </c>
      <c r="P40" s="52">
        <v>2700</v>
      </c>
      <c r="Q40" s="62">
        <v>2500</v>
      </c>
      <c r="R40" s="52">
        <v>2500</v>
      </c>
      <c r="S40" s="62">
        <v>2550.25</v>
      </c>
      <c r="T40" s="53">
        <v>2400</v>
      </c>
      <c r="U40" s="52">
        <v>2300.5500000000002</v>
      </c>
      <c r="V40" s="52">
        <v>2100</v>
      </c>
      <c r="W40" s="52">
        <v>1850</v>
      </c>
      <c r="X40" s="54">
        <v>2433.3333333333335</v>
      </c>
      <c r="Y40" s="55">
        <v>2500</v>
      </c>
      <c r="Z40" s="52">
        <v>2500</v>
      </c>
      <c r="AA40" s="66">
        <v>2513.25</v>
      </c>
      <c r="AB40" s="57">
        <v>2500</v>
      </c>
      <c r="AC40" s="57">
        <v>2500</v>
      </c>
      <c r="AD40" s="59">
        <v>2387.0053268598053</v>
      </c>
      <c r="AE40" s="76">
        <v>2387.2606661687028</v>
      </c>
      <c r="AF40" s="25">
        <v>2203.0954000000002</v>
      </c>
      <c r="AG40" s="78">
        <v>2200</v>
      </c>
      <c r="AH40" s="79">
        <v>2327.9383801237632</v>
      </c>
      <c r="AI40" s="81">
        <v>2374.3079709993626</v>
      </c>
      <c r="AJ40" s="81">
        <v>2474.3079709993599</v>
      </c>
      <c r="AK40" s="79">
        <v>2250.33</v>
      </c>
      <c r="AL40" s="79">
        <v>2250.33</v>
      </c>
      <c r="AM40" s="79">
        <v>2250.33</v>
      </c>
      <c r="AN40" s="87">
        <f t="shared" si="0"/>
        <v>-10.461354819456883</v>
      </c>
      <c r="AO40" s="87">
        <f t="shared" si="1"/>
        <v>0</v>
      </c>
    </row>
    <row r="41" spans="1:41" ht="15" customHeight="1" x14ac:dyDescent="0.25">
      <c r="A41" s="49" t="s">
        <v>35</v>
      </c>
      <c r="B41" s="50" t="s">
        <v>44</v>
      </c>
      <c r="C41" s="51">
        <v>1700</v>
      </c>
      <c r="D41" s="51">
        <v>1775</v>
      </c>
      <c r="E41" s="51">
        <v>1700</v>
      </c>
      <c r="F41" s="51">
        <v>1875</v>
      </c>
      <c r="G41" s="51">
        <v>2037.5</v>
      </c>
      <c r="H41" s="51">
        <v>1700</v>
      </c>
      <c r="I41" s="51">
        <v>2000</v>
      </c>
      <c r="J41" s="51">
        <v>2000</v>
      </c>
      <c r="K41" s="51">
        <v>2037.29566313809</v>
      </c>
      <c r="L41" s="51">
        <v>2009.9726068671</v>
      </c>
      <c r="M41" s="51">
        <v>2150</v>
      </c>
      <c r="N41" s="51">
        <v>2100</v>
      </c>
      <c r="O41" s="52">
        <v>2500</v>
      </c>
      <c r="P41" s="52">
        <v>3000</v>
      </c>
      <c r="Q41" s="52">
        <v>2700</v>
      </c>
      <c r="R41" s="52">
        <v>2500</v>
      </c>
      <c r="S41" s="52">
        <v>2433.3333333333335</v>
      </c>
      <c r="T41" s="53">
        <v>2399.1799999999998</v>
      </c>
      <c r="U41" s="62">
        <v>2265.33</v>
      </c>
      <c r="V41" s="52">
        <v>2040</v>
      </c>
      <c r="W41" s="52">
        <v>1887.5</v>
      </c>
      <c r="X41" s="54">
        <v>2387.5</v>
      </c>
      <c r="Y41" s="55">
        <v>2400</v>
      </c>
      <c r="Z41" s="52">
        <v>2333.3333333333335</v>
      </c>
      <c r="AA41" s="56">
        <v>2166.6666666666665</v>
      </c>
      <c r="AB41" s="57">
        <v>2180</v>
      </c>
      <c r="AC41" s="58">
        <v>2050</v>
      </c>
      <c r="AD41" s="59">
        <v>1960</v>
      </c>
      <c r="AE41" s="77">
        <v>2060</v>
      </c>
      <c r="AF41" s="25">
        <v>2000.0509999999999</v>
      </c>
      <c r="AG41" s="78">
        <v>2000</v>
      </c>
      <c r="AH41" s="79">
        <v>1914.2857142857142</v>
      </c>
      <c r="AI41" s="81">
        <v>2000</v>
      </c>
      <c r="AJ41" s="81">
        <v>2000</v>
      </c>
      <c r="AK41" s="79">
        <v>2000</v>
      </c>
      <c r="AL41" s="79">
        <v>2040</v>
      </c>
      <c r="AM41" s="83">
        <v>2000</v>
      </c>
      <c r="AN41" s="87">
        <f>(AM41-AA41)/AA41*100</f>
        <v>-7.6923076923076854</v>
      </c>
      <c r="AO41" s="87">
        <f t="shared" si="1"/>
        <v>-1.9607843137254901</v>
      </c>
    </row>
    <row r="42" spans="1:41" ht="15" customHeight="1" x14ac:dyDescent="0.25">
      <c r="A42" s="67" t="s">
        <v>37</v>
      </c>
      <c r="B42" s="68"/>
      <c r="C42" s="69">
        <f t="shared" ref="C42:O42" si="2">AVERAGE(C5:C41)</f>
        <v>1841.975418275418</v>
      </c>
      <c r="D42" s="69">
        <f t="shared" si="2"/>
        <v>1860.2976533676533</v>
      </c>
      <c r="E42" s="69">
        <f t="shared" si="2"/>
        <v>1839.3436265924479</v>
      </c>
      <c r="F42" s="69">
        <f t="shared" si="2"/>
        <v>1862.9063494081233</v>
      </c>
      <c r="G42" s="69">
        <f t="shared" si="2"/>
        <v>1853.9525740025731</v>
      </c>
      <c r="H42" s="69">
        <f t="shared" si="2"/>
        <v>1962.6325602574004</v>
      </c>
      <c r="I42" s="69">
        <f t="shared" si="2"/>
        <v>2071.0590948090939</v>
      </c>
      <c r="J42" s="69">
        <f t="shared" si="2"/>
        <v>1928.0643886743874</v>
      </c>
      <c r="K42" s="69">
        <f t="shared" si="2"/>
        <v>1938.6155318757353</v>
      </c>
      <c r="L42" s="69">
        <f t="shared" si="2"/>
        <v>2067.0146448499222</v>
      </c>
      <c r="M42" s="69">
        <f t="shared" si="2"/>
        <v>1962.5455183104264</v>
      </c>
      <c r="N42" s="69">
        <f t="shared" si="2"/>
        <v>2002.1597520377509</v>
      </c>
      <c r="O42" s="69">
        <f t="shared" si="2"/>
        <v>2567.5637077107663</v>
      </c>
      <c r="P42" s="69">
        <f t="shared" ref="P42:Q42" si="3">AVERAGE(P5:P41)</f>
        <v>2708.381178039414</v>
      </c>
      <c r="Q42" s="70">
        <f t="shared" si="3"/>
        <v>2493.5891756418077</v>
      </c>
      <c r="R42" s="69">
        <f t="shared" ref="R42:W42" si="4">AVERAGE(R5:R41)</f>
        <v>2428.3827508827503</v>
      </c>
      <c r="S42" s="69">
        <f t="shared" si="4"/>
        <v>2446.5677683912977</v>
      </c>
      <c r="T42" s="69">
        <f t="shared" si="4"/>
        <v>2215.9583285483286</v>
      </c>
      <c r="U42" s="69">
        <f t="shared" si="4"/>
        <v>2226.2133047133043</v>
      </c>
      <c r="V42" s="69">
        <f t="shared" si="4"/>
        <v>1990.7063163444745</v>
      </c>
      <c r="W42" s="69">
        <f t="shared" si="4"/>
        <v>1911.4376193981454</v>
      </c>
      <c r="X42" s="69">
        <f t="shared" ref="X42" si="5">AVERAGE(X5:X41)</f>
        <v>2374.070224070224</v>
      </c>
      <c r="Y42" s="69">
        <f t="shared" ref="Y42:Z42" si="6">AVERAGE(Y5:Y41)</f>
        <v>2377.8089189189191</v>
      </c>
      <c r="Z42" s="69">
        <f t="shared" si="6"/>
        <v>2276.9555938241119</v>
      </c>
      <c r="AA42" s="69">
        <f t="shared" ref="AA42:AB42" si="7">AVERAGE(AA5:AA41)</f>
        <v>2190.0657484407484</v>
      </c>
      <c r="AB42" s="69">
        <f t="shared" si="7"/>
        <v>2155.9678842376211</v>
      </c>
      <c r="AC42" s="69">
        <f t="shared" ref="AC42:AD42" si="8">AVERAGE(AC5:AC41)</f>
        <v>2090.6383723949511</v>
      </c>
      <c r="AD42" s="69">
        <f t="shared" si="8"/>
        <v>2058.1920680361077</v>
      </c>
      <c r="AE42" s="69">
        <f t="shared" ref="AE42:AF42" si="9">AVERAGE(AE5:AE41)</f>
        <v>2072.2413465858886</v>
      </c>
      <c r="AF42" s="69">
        <f t="shared" si="9"/>
        <v>2034.9344834121187</v>
      </c>
      <c r="AG42" s="69">
        <f t="shared" ref="AG42:AH42" si="10">AVERAGE(AG5:AG41)</f>
        <v>2010.4527618312104</v>
      </c>
      <c r="AH42" s="69">
        <f t="shared" si="10"/>
        <v>2054.1449058831427</v>
      </c>
      <c r="AI42" s="69">
        <f t="shared" ref="AI42:AJ42" si="11">AVERAGE(AI5:AI41)</f>
        <v>2107.4755357182621</v>
      </c>
      <c r="AJ42" s="69">
        <f t="shared" si="11"/>
        <v>2145.3010586286541</v>
      </c>
      <c r="AK42" s="69">
        <f t="shared" ref="AK42:AM42" si="12">AVERAGE(AK5:AK41)</f>
        <v>2084.735085724993</v>
      </c>
      <c r="AL42" s="69">
        <f t="shared" si="12"/>
        <v>2052.7897613576561</v>
      </c>
      <c r="AM42" s="69">
        <f t="shared" si="12"/>
        <v>2039.8190610448505</v>
      </c>
      <c r="AN42" s="88">
        <f>(AM42-AA42)/AA42*100</f>
        <v>-6.8603733701998832</v>
      </c>
      <c r="AO42" s="88">
        <f t="shared" si="1"/>
        <v>-0.63185721971971931</v>
      </c>
    </row>
    <row r="43" spans="1:41" ht="15" customHeight="1" x14ac:dyDescent="0.25">
      <c r="A43" s="67" t="s">
        <v>38</v>
      </c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>
        <f t="shared" ref="O43:AK43" si="13">O42/N42*100-100</f>
        <v>28.239702406242088</v>
      </c>
      <c r="P43" s="69">
        <f t="shared" si="13"/>
        <v>5.484478141895849</v>
      </c>
      <c r="Q43" s="70">
        <f t="shared" si="13"/>
        <v>-7.9306415263560979</v>
      </c>
      <c r="R43" s="69">
        <f t="shared" si="13"/>
        <v>-2.6149626167780582</v>
      </c>
      <c r="S43" s="69">
        <f t="shared" si="13"/>
        <v>0.7488530175869812</v>
      </c>
      <c r="T43" s="69">
        <f t="shared" si="13"/>
        <v>-9.4258349522279019</v>
      </c>
      <c r="U43" s="69">
        <f t="shared" si="13"/>
        <v>0.46277838499308643</v>
      </c>
      <c r="V43" s="69">
        <f t="shared" si="13"/>
        <v>-10.578815060992497</v>
      </c>
      <c r="W43" s="69">
        <f t="shared" si="13"/>
        <v>-3.9819382846933422</v>
      </c>
      <c r="X43" s="69">
        <f t="shared" si="13"/>
        <v>24.203384927505383</v>
      </c>
      <c r="Y43" s="69">
        <f t="shared" si="13"/>
        <v>0.15748038161589761</v>
      </c>
      <c r="Z43" s="69">
        <f t="shared" si="13"/>
        <v>-4.2414394315864854</v>
      </c>
      <c r="AA43" s="69">
        <f t="shared" si="13"/>
        <v>-3.8160535769357438</v>
      </c>
      <c r="AB43" s="69">
        <f t="shared" si="13"/>
        <v>-1.5569333581607765</v>
      </c>
      <c r="AC43" s="69">
        <f t="shared" si="13"/>
        <v>-3.0301709186067711</v>
      </c>
      <c r="AD43" s="69">
        <f t="shared" si="13"/>
        <v>-1.5519807149466232</v>
      </c>
      <c r="AE43" s="69">
        <f t="shared" si="13"/>
        <v>0.68260289056436818</v>
      </c>
      <c r="AF43" s="69">
        <f t="shared" si="13"/>
        <v>-1.800314583783134</v>
      </c>
      <c r="AG43" s="69">
        <f t="shared" si="13"/>
        <v>-1.2030717342731378</v>
      </c>
      <c r="AH43" s="69">
        <f t="shared" si="13"/>
        <v>2.1732489756255404</v>
      </c>
      <c r="AI43" s="69">
        <f t="shared" si="13"/>
        <v>2.5962447772004111</v>
      </c>
      <c r="AJ43" s="69">
        <f t="shared" si="13"/>
        <v>1.7948261922528417</v>
      </c>
      <c r="AK43" s="69">
        <f t="shared" si="13"/>
        <v>-2.823192234957304</v>
      </c>
      <c r="AL43" s="69">
        <f t="shared" ref="AL43" si="14">AL42/AK42*100-100</f>
        <v>-1.5323445451692663</v>
      </c>
      <c r="AM43" s="69">
        <f t="shared" ref="AM43" si="15">AM42/AL42*100-100</f>
        <v>-0.63185721971971986</v>
      </c>
      <c r="AN43" s="89"/>
      <c r="AO43" s="89"/>
    </row>
    <row r="44" spans="1:41" ht="15" customHeight="1" x14ac:dyDescent="0.25">
      <c r="A44" s="67" t="s">
        <v>39</v>
      </c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>
        <f t="shared" ref="O44:AK44" si="16">O42/C42*100-100</f>
        <v>39.391855191786078</v>
      </c>
      <c r="P44" s="69">
        <f t="shared" si="16"/>
        <v>45.58859294030151</v>
      </c>
      <c r="Q44" s="70">
        <f t="shared" si="16"/>
        <v>35.569511840558533</v>
      </c>
      <c r="R44" s="69">
        <f t="shared" si="16"/>
        <v>30.354526498569726</v>
      </c>
      <c r="S44" s="69">
        <f t="shared" si="16"/>
        <v>31.964959767514642</v>
      </c>
      <c r="T44" s="69">
        <f t="shared" si="16"/>
        <v>12.907447548801713</v>
      </c>
      <c r="U44" s="69">
        <f t="shared" si="16"/>
        <v>7.4915394878441361</v>
      </c>
      <c r="V44" s="69">
        <f t="shared" si="16"/>
        <v>3.2489541344184971</v>
      </c>
      <c r="W44" s="69">
        <f t="shared" si="16"/>
        <v>-1.401923797200439</v>
      </c>
      <c r="X44" s="69">
        <f t="shared" si="16"/>
        <v>14.855026788772264</v>
      </c>
      <c r="Y44" s="69">
        <f t="shared" si="16"/>
        <v>21.159427729655761</v>
      </c>
      <c r="Z44" s="69">
        <f t="shared" si="16"/>
        <v>13.724970822467114</v>
      </c>
      <c r="AA44" s="69">
        <f t="shared" si="16"/>
        <v>-14.70257420045067</v>
      </c>
      <c r="AB44" s="69">
        <f t="shared" si="16"/>
        <v>-20.396438222247667</v>
      </c>
      <c r="AC44" s="69">
        <f t="shared" si="16"/>
        <v>-16.1594703403035</v>
      </c>
      <c r="AD44" s="69">
        <f t="shared" si="16"/>
        <v>-15.244330108673083</v>
      </c>
      <c r="AE44" s="69">
        <f t="shared" si="16"/>
        <v>-15.300063486552901</v>
      </c>
      <c r="AF44" s="69">
        <f t="shared" si="16"/>
        <v>-8.1690996984947049</v>
      </c>
      <c r="AG44" s="69">
        <f t="shared" si="16"/>
        <v>-9.691818049298746</v>
      </c>
      <c r="AH44" s="69">
        <f t="shared" si="16"/>
        <v>3.1867377431724861</v>
      </c>
      <c r="AI44" s="69">
        <f t="shared" si="16"/>
        <v>10.256045728651245</v>
      </c>
      <c r="AJ44" s="69">
        <f t="shared" si="16"/>
        <v>-9.6361583209344417</v>
      </c>
      <c r="AK44" s="69">
        <f t="shared" si="16"/>
        <v>-12.325373618632625</v>
      </c>
      <c r="AL44" s="69">
        <f t="shared" ref="AL44" si="17">AL42/Z42*100-100</f>
        <v>-9.8449804236178693</v>
      </c>
      <c r="AM44" s="69">
        <f t="shared" ref="AM44" si="18">AM42/AA42*100-100</f>
        <v>-6.8603733701998806</v>
      </c>
      <c r="AN44" s="90"/>
      <c r="AO44" s="90"/>
    </row>
    <row r="46" spans="1:41" ht="15" customHeight="1" x14ac:dyDescent="0.25">
      <c r="A46" s="71" t="s">
        <v>40</v>
      </c>
      <c r="AN46" s="91"/>
      <c r="AO46" s="91"/>
    </row>
    <row r="47" spans="1:41" ht="15" customHeight="1" x14ac:dyDescent="0.25">
      <c r="A47" s="1" t="s">
        <v>49</v>
      </c>
      <c r="B47" s="81">
        <v>2540</v>
      </c>
      <c r="V47" s="49"/>
      <c r="W47" s="77"/>
      <c r="AN47"/>
      <c r="AO47"/>
    </row>
    <row r="48" spans="1:41" ht="15" customHeight="1" x14ac:dyDescent="0.25">
      <c r="A48" s="1" t="s">
        <v>50</v>
      </c>
      <c r="B48" s="81">
        <v>2350</v>
      </c>
      <c r="V48" s="49"/>
      <c r="W48" s="77"/>
      <c r="AN48"/>
      <c r="AO48"/>
    </row>
    <row r="49" spans="1:41" ht="15" customHeight="1" x14ac:dyDescent="0.25">
      <c r="A49" s="1" t="s">
        <v>8</v>
      </c>
      <c r="B49" s="81">
        <v>2325</v>
      </c>
      <c r="G49" s="53"/>
      <c r="V49" s="49"/>
      <c r="W49" s="77"/>
      <c r="AN49"/>
      <c r="AO49"/>
    </row>
    <row r="50" spans="1:41" ht="15" customHeight="1" x14ac:dyDescent="0.25">
      <c r="C50" s="49"/>
      <c r="V50" s="49"/>
      <c r="W50" s="76"/>
      <c r="AN50"/>
      <c r="AO50"/>
    </row>
    <row r="51" spans="1:41" ht="15" customHeight="1" x14ac:dyDescent="0.25">
      <c r="A51" s="71" t="s">
        <v>41</v>
      </c>
      <c r="AN51"/>
      <c r="AO51"/>
    </row>
    <row r="52" spans="1:41" ht="15" customHeight="1" x14ac:dyDescent="0.25">
      <c r="A52" s="1" t="s">
        <v>28</v>
      </c>
      <c r="B52" s="82">
        <v>1703.57</v>
      </c>
      <c r="V52" s="49"/>
      <c r="W52" s="77"/>
      <c r="Z52" s="49"/>
      <c r="AN52"/>
      <c r="AO52"/>
    </row>
    <row r="53" spans="1:41" ht="15" customHeight="1" x14ac:dyDescent="0.25">
      <c r="A53" s="1" t="s">
        <v>36</v>
      </c>
      <c r="B53" s="81">
        <v>1700</v>
      </c>
      <c r="V53" s="49"/>
      <c r="W53" s="77"/>
      <c r="Z53" s="49"/>
      <c r="AN53"/>
      <c r="AO53"/>
    </row>
    <row r="54" spans="1:41" ht="15" customHeight="1" x14ac:dyDescent="0.25">
      <c r="A54" s="1" t="s">
        <v>14</v>
      </c>
      <c r="B54" s="81">
        <v>1672.22</v>
      </c>
      <c r="V54" s="49"/>
      <c r="W54" s="77"/>
      <c r="Z54" s="49"/>
      <c r="AN54"/>
      <c r="AO54"/>
    </row>
    <row r="55" spans="1:41" ht="15" customHeight="1" x14ac:dyDescent="0.25">
      <c r="AN55"/>
      <c r="AO55"/>
    </row>
    <row r="56" spans="1:41" ht="15" customHeight="1" x14ac:dyDescent="0.25">
      <c r="AN56"/>
      <c r="AO56"/>
    </row>
    <row r="57" spans="1:41" ht="15" customHeight="1" x14ac:dyDescent="0.25">
      <c r="AN57"/>
      <c r="AO57"/>
    </row>
    <row r="58" spans="1:41" ht="15" customHeight="1" x14ac:dyDescent="0.25">
      <c r="AN58"/>
      <c r="AO58"/>
    </row>
    <row r="59" spans="1:41" ht="15" customHeight="1" x14ac:dyDescent="0.25">
      <c r="AN59"/>
      <c r="AO59"/>
    </row>
    <row r="60" spans="1:41" ht="15" customHeight="1" x14ac:dyDescent="0.25">
      <c r="AN60"/>
      <c r="AO60"/>
    </row>
    <row r="61" spans="1:41" ht="15" customHeight="1" x14ac:dyDescent="0.25">
      <c r="B61" s="49"/>
      <c r="C61" s="50"/>
      <c r="AN61"/>
      <c r="AO61"/>
    </row>
    <row r="62" spans="1:41" ht="15" customHeight="1" x14ac:dyDescent="0.25">
      <c r="AN62"/>
      <c r="AO62"/>
    </row>
    <row r="63" spans="1:41" ht="15" customHeight="1" x14ac:dyDescent="0.25">
      <c r="AN63"/>
      <c r="AO63"/>
    </row>
    <row r="64" spans="1:41" ht="15" customHeight="1" x14ac:dyDescent="0.25">
      <c r="AN64"/>
      <c r="AO64"/>
    </row>
    <row r="65" spans="40:41" ht="15" customHeight="1" x14ac:dyDescent="0.25">
      <c r="AN65"/>
      <c r="AO65"/>
    </row>
    <row r="66" spans="40:41" ht="15" customHeight="1" x14ac:dyDescent="0.25">
      <c r="AN66"/>
      <c r="AO66"/>
    </row>
    <row r="67" spans="40:41" ht="15" customHeight="1" x14ac:dyDescent="0.25">
      <c r="AN67"/>
      <c r="AO67"/>
    </row>
    <row r="68" spans="40:41" ht="15" customHeight="1" x14ac:dyDescent="0.25">
      <c r="AN68"/>
      <c r="AO68"/>
    </row>
    <row r="69" spans="40:41" ht="15" customHeight="1" x14ac:dyDescent="0.25">
      <c r="AN69"/>
      <c r="AO69"/>
    </row>
    <row r="70" spans="40:41" ht="15" customHeight="1" x14ac:dyDescent="0.25">
      <c r="AN70"/>
      <c r="AO70"/>
    </row>
    <row r="71" spans="40:41" ht="15" customHeight="1" x14ac:dyDescent="0.25">
      <c r="AN71"/>
      <c r="AO71"/>
    </row>
    <row r="72" spans="40:41" ht="15" customHeight="1" x14ac:dyDescent="0.25">
      <c r="AN72"/>
      <c r="AO7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12.5Kg </vt:lpstr>
      <vt:lpstr>GAS 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2019-02-13T07:49:33Z</dcterms:modified>
</cp:coreProperties>
</file>