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57F63097-936A-47D0-871B-27AE54F4FC55}" xr6:coauthVersionLast="43" xr6:coauthVersionMax="43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'!$A$1:$AR$58</definedName>
    <definedName name="_xlnm._FilterDatabase" localSheetId="1" hidden="1">'GAS 5Kg '!$A$3:$AQ$60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41" i="1" l="1"/>
  <c r="AR41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S5" i="1"/>
  <c r="AR5" i="1"/>
  <c r="AS4" i="1"/>
  <c r="AR4" i="1"/>
  <c r="AS41" i="3"/>
  <c r="AR41" i="3"/>
  <c r="AS40" i="3"/>
  <c r="AR40" i="3"/>
  <c r="AS39" i="3"/>
  <c r="AR39" i="3"/>
  <c r="AS38" i="3"/>
  <c r="AR38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R25" i="3"/>
  <c r="AS24" i="3"/>
  <c r="AR24" i="3"/>
  <c r="AS23" i="3"/>
  <c r="AR23" i="3"/>
  <c r="AS22" i="3"/>
  <c r="AR22" i="3"/>
  <c r="AS21" i="3"/>
  <c r="AR21" i="3"/>
  <c r="AS20" i="3"/>
  <c r="AR20" i="3"/>
  <c r="AS19" i="3"/>
  <c r="AR19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S4" i="3"/>
  <c r="AR4" i="3"/>
  <c r="AQ41" i="3"/>
  <c r="AQ41" i="1"/>
  <c r="AO41" i="1"/>
  <c r="AP41" i="1"/>
  <c r="AO41" i="3"/>
  <c r="AP41" i="3"/>
  <c r="AL41" i="3"/>
  <c r="AM41" i="3"/>
  <c r="AN41" i="3"/>
  <c r="AL41" i="1"/>
  <c r="AM41" i="1"/>
  <c r="AN41" i="1"/>
  <c r="AK41" i="3"/>
  <c r="AK41" i="1"/>
  <c r="AQ42" i="1" l="1"/>
  <c r="AO42" i="1"/>
  <c r="AQ42" i="3"/>
  <c r="AP42" i="3"/>
  <c r="AO42" i="3"/>
  <c r="AP42" i="1"/>
  <c r="AL42" i="1"/>
  <c r="AL42" i="3"/>
  <c r="AM42" i="3"/>
  <c r="AN42" i="3"/>
  <c r="AM42" i="1"/>
  <c r="AN42" i="1"/>
  <c r="AJ41" i="3"/>
  <c r="AK42" i="3" l="1"/>
  <c r="AJ41" i="1"/>
  <c r="AI41" i="3"/>
  <c r="AJ42" i="3" s="1"/>
  <c r="AK42" i="1" l="1"/>
  <c r="AI41" i="1"/>
  <c r="AJ42" i="1" s="1"/>
  <c r="AH41" i="1"/>
  <c r="AG41" i="1"/>
  <c r="AI42" i="1" l="1"/>
  <c r="AH42" i="1"/>
  <c r="AF41" i="1"/>
  <c r="AH41" i="3"/>
  <c r="AI42" i="3" s="1"/>
  <c r="AG42" i="1" l="1"/>
  <c r="AG41" i="3"/>
  <c r="AH42" i="3" s="1"/>
  <c r="AF41" i="3" l="1"/>
  <c r="AG42" i="3" s="1"/>
  <c r="AE41" i="3" l="1"/>
  <c r="AQ43" i="3" s="1"/>
  <c r="AE41" i="1"/>
  <c r="AD41" i="3"/>
  <c r="AP43" i="3" s="1"/>
  <c r="AD41" i="1"/>
  <c r="AP43" i="1" s="1"/>
  <c r="AC41" i="3"/>
  <c r="AO43" i="3" s="1"/>
  <c r="AC41" i="1"/>
  <c r="AO43" i="1" s="1"/>
  <c r="AB41" i="3"/>
  <c r="AN43" i="3" s="1"/>
  <c r="AB41" i="1"/>
  <c r="AN43" i="1" s="1"/>
  <c r="AA41" i="3"/>
  <c r="AM43" i="3" s="1"/>
  <c r="AA41" i="1"/>
  <c r="AM43" i="1" s="1"/>
  <c r="AF42" i="1" l="1"/>
  <c r="AQ43" i="1"/>
  <c r="AE42" i="3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<sst xmlns="http://schemas.openxmlformats.org/spreadsheetml/2006/main" count="184" uniqueCount="53">
  <si>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</si>
  <si>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</si>
  <si>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</si>
  <si>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</si>
  <si>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</si>
  <si>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</si>
  <si>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</si>
  <si>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</si>
  <si>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</si>
  <si>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</si>
  <si>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</si>
  <si>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</si>
  <si>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</si>
  <si>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</si>
  <si>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</si>
  <si>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</si>
  <si>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</si>
  <si>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</si>
  <si>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</si>
  <si>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</si>
  <si>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</si>
  <si>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</si>
  <si>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</si>
  <si>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</si>
  <si>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</si>
  <si>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</si>
  <si>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</si>
  <si>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</si>
  <si>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</si>
  <si>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</si>
  <si>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</si>
  <si>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</si>
  <si>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</si>
  <si>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</si>
  <si>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</si>
  <si>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</si>
  <si>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</si>
  <si>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</si>
  <si>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</si>
  <si>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</si>
  <si>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</si>
  <si>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</si>
  <si>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</si>
  <si>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</si>
  <si>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</si>
  <si>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</si>
  <si>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</si>
  <si>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2016-MAY 2019) </t>
  </si>
  <si>
    <t>Adamawa and Bauchi</t>
  </si>
  <si>
    <t>Year on Year %</t>
  </si>
  <si>
    <t>Month on Month %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</si>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</sst>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9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4" fillId="0" borderId="0" xfId="4" applyNumberFormat="1" applyFont="1" applyFill="1" applyBorder="1" applyAlignment="1">
      <alignment horizontal="right" wrapText="1"/>
    </xf>
    <xf numFmtId="2" fontId="0" fillId="0" borderId="2" xfId="0" applyNumberFormat="1" applyBorder="1"/>
    <xf numFmtId="0" fontId="1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8"/>
  <sheetViews>
    <sheetView tabSelected="1" topLeftCell="A29" workbookViewId="0">
      <pane xSplit="1" topLeftCell="AL1" activePane="topRight" state="frozen"/>
      <selection activeCell="AN44" sqref="AN44"/>
      <selection pane="topRight" activeCell="AR46" sqref="AR4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4" max="44" width="22.85546875" customWidth="1"/>
    <col min="45" max="45" width="22.28515625" customWidth="1"/>
  </cols>
  <sheetData>
    <row r="1" spans="1:45" ht="15" customHeight="1" x14ac:dyDescent="0.35">
      <c r="C1" s="5" t="s">
        <v>43</v>
      </c>
      <c r="AR1" s="95"/>
      <c r="AS1" s="95"/>
    </row>
    <row r="2" spans="1:45" ht="15" customHeight="1" x14ac:dyDescent="0.35">
      <c r="C2" s="5" t="s">
        <v>47</v>
      </c>
      <c r="AR2" s="96" t="s">
        <v>49</v>
      </c>
      <c r="AS2" s="96" t="s">
        <v>50</v>
      </c>
    </row>
    <row r="3" spans="1:45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3">
        <v>43525</v>
      </c>
      <c r="AP3" s="43">
        <v>43556</v>
      </c>
      <c r="AQ3" s="43">
        <v>43586</v>
      </c>
      <c r="AR3" s="96" t="s">
        <v>51</v>
      </c>
      <c r="AS3" s="96" t="s">
        <v>52</v>
      </c>
    </row>
    <row r="4" spans="1:45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2">
        <v>4544.4444444444398</v>
      </c>
      <c r="AF4" s="25">
        <v>4575</v>
      </c>
      <c r="AG4" s="76">
        <v>4540</v>
      </c>
      <c r="AH4" s="75">
        <v>4585.7142857142853</v>
      </c>
      <c r="AI4" s="77">
        <v>4550</v>
      </c>
      <c r="AJ4" s="75">
        <v>4685</v>
      </c>
      <c r="AK4" s="75">
        <v>4618.75</v>
      </c>
      <c r="AL4" s="75">
        <v>4742.8571428571431</v>
      </c>
      <c r="AM4" s="78">
        <v>4761.5384615384619</v>
      </c>
      <c r="AN4" s="79">
        <v>4688.8888888888887</v>
      </c>
      <c r="AO4" s="80">
        <v>4688.8888888888887</v>
      </c>
      <c r="AP4" s="89">
        <v>4691.666666666667</v>
      </c>
      <c r="AQ4" s="90">
        <v>4537.5</v>
      </c>
      <c r="AR4" s="97">
        <f>(AQ4-AE4)/AE4*100</f>
        <v>-0.15281173594121816</v>
      </c>
      <c r="AS4" s="97">
        <f>(AQ4-AP4)/AP4*100</f>
        <v>-3.2859680284191892</v>
      </c>
    </row>
    <row r="5" spans="1:45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2">
        <v>4100</v>
      </c>
      <c r="AF5" s="25">
        <v>3940</v>
      </c>
      <c r="AG5" s="76">
        <v>3900</v>
      </c>
      <c r="AH5" s="75">
        <v>4500</v>
      </c>
      <c r="AI5" s="77">
        <v>4500</v>
      </c>
      <c r="AJ5" s="75">
        <v>4320</v>
      </c>
      <c r="AK5" s="75">
        <v>4120</v>
      </c>
      <c r="AL5" s="75">
        <v>4100</v>
      </c>
      <c r="AM5" s="78">
        <v>4120</v>
      </c>
      <c r="AN5" s="79">
        <v>3925</v>
      </c>
      <c r="AO5" s="80">
        <v>4080</v>
      </c>
      <c r="AP5" s="89">
        <v>4100</v>
      </c>
      <c r="AQ5" s="90">
        <v>4000</v>
      </c>
      <c r="AR5" s="97">
        <f t="shared" ref="AR5:AR41" si="0">(AQ5-AE5)/AE5*100</f>
        <v>-2.4390243902439024</v>
      </c>
      <c r="AS5" s="97">
        <f t="shared" ref="AS5:AS41" si="1">(AQ5-AP5)/AP5*100</f>
        <v>-2.4390243902439024</v>
      </c>
    </row>
    <row r="6" spans="1:45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2">
        <v>4350</v>
      </c>
      <c r="AF6" s="25">
        <v>4333.333333333333</v>
      </c>
      <c r="AG6" s="76">
        <v>4300</v>
      </c>
      <c r="AH6" s="75">
        <v>4450</v>
      </c>
      <c r="AI6" s="77">
        <v>4333.333333333333</v>
      </c>
      <c r="AJ6" s="75">
        <v>4500</v>
      </c>
      <c r="AK6" s="75">
        <v>4100</v>
      </c>
      <c r="AL6" s="75">
        <v>4200</v>
      </c>
      <c r="AM6" s="78">
        <v>4250</v>
      </c>
      <c r="AN6" s="79">
        <v>3900</v>
      </c>
      <c r="AO6" s="80">
        <v>3925</v>
      </c>
      <c r="AP6" s="89">
        <v>4000</v>
      </c>
      <c r="AQ6" s="90">
        <v>4018.75</v>
      </c>
      <c r="AR6" s="97">
        <f t="shared" si="0"/>
        <v>-7.6149425287356323</v>
      </c>
      <c r="AS6" s="97">
        <f t="shared" si="1"/>
        <v>0.46875</v>
      </c>
    </row>
    <row r="7" spans="1:45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2">
        <v>4540</v>
      </c>
      <c r="AF7" s="25">
        <v>4600</v>
      </c>
      <c r="AG7" s="76">
        <v>4660</v>
      </c>
      <c r="AH7" s="75">
        <v>4750.25</v>
      </c>
      <c r="AI7" s="77">
        <v>5000</v>
      </c>
      <c r="AJ7" s="75">
        <v>5150</v>
      </c>
      <c r="AK7" s="75">
        <v>5000</v>
      </c>
      <c r="AL7" s="75">
        <v>4766.666666666667</v>
      </c>
      <c r="AM7" s="78">
        <v>4850</v>
      </c>
      <c r="AN7" s="79">
        <v>4700</v>
      </c>
      <c r="AO7" s="80">
        <v>4745</v>
      </c>
      <c r="AP7" s="89">
        <v>4720</v>
      </c>
      <c r="AQ7" s="90">
        <v>4611.6666666666697</v>
      </c>
      <c r="AR7" s="97">
        <f t="shared" si="0"/>
        <v>1.5785609397944866</v>
      </c>
      <c r="AS7" s="97">
        <f t="shared" si="1"/>
        <v>-2.29519774011293</v>
      </c>
    </row>
    <row r="8" spans="1:45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2">
        <v>4521.4285714285716</v>
      </c>
      <c r="AF8" s="25">
        <v>4537.5</v>
      </c>
      <c r="AG8" s="76">
        <v>4500</v>
      </c>
      <c r="AH8" s="75">
        <v>4563.636363636364</v>
      </c>
      <c r="AI8" s="77">
        <v>4482.1428571428569</v>
      </c>
      <c r="AJ8" s="75">
        <v>4861.5384615384619</v>
      </c>
      <c r="AK8" s="75">
        <v>4578.9473684210498</v>
      </c>
      <c r="AL8" s="75">
        <v>4521.4285714285716</v>
      </c>
      <c r="AM8" s="78">
        <v>4553.8461538461543</v>
      </c>
      <c r="AN8" s="79">
        <v>4521.4285714285716</v>
      </c>
      <c r="AO8" s="80">
        <v>4650</v>
      </c>
      <c r="AP8" s="89">
        <v>4509.5238095238092</v>
      </c>
      <c r="AQ8" s="90">
        <v>4506.666666666667</v>
      </c>
      <c r="AR8" s="97">
        <f t="shared" si="0"/>
        <v>-0.3264876250658203</v>
      </c>
      <c r="AS8" s="97">
        <f t="shared" si="1"/>
        <v>-6.3357972544864152E-2</v>
      </c>
    </row>
    <row r="9" spans="1:45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3">
        <v>3586</v>
      </c>
      <c r="K9" s="83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8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2">
        <v>4100</v>
      </c>
      <c r="AF9" s="25">
        <v>4125.2299999999996</v>
      </c>
      <c r="AG9" s="76">
        <v>4150</v>
      </c>
      <c r="AH9" s="75">
        <v>4100</v>
      </c>
      <c r="AI9" s="77">
        <v>4400</v>
      </c>
      <c r="AJ9" s="75">
        <v>4350</v>
      </c>
      <c r="AK9" s="75">
        <v>4025</v>
      </c>
      <c r="AL9" s="75">
        <v>4500</v>
      </c>
      <c r="AM9" s="78">
        <v>4500</v>
      </c>
      <c r="AN9" s="79">
        <v>4500</v>
      </c>
      <c r="AO9" s="80">
        <v>4500</v>
      </c>
      <c r="AP9" s="89">
        <v>4600</v>
      </c>
      <c r="AQ9" s="11">
        <v>4525</v>
      </c>
      <c r="AR9" s="97">
        <f t="shared" si="0"/>
        <v>10.365853658536585</v>
      </c>
      <c r="AS9" s="97">
        <f t="shared" si="1"/>
        <v>-1.6304347826086956</v>
      </c>
    </row>
    <row r="10" spans="1:45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2">
        <v>4555.5555555555557</v>
      </c>
      <c r="AF10" s="25">
        <v>4588.8888888888887</v>
      </c>
      <c r="AG10" s="76">
        <v>4488.8888888888887</v>
      </c>
      <c r="AH10" s="75">
        <v>4508.8888888888896</v>
      </c>
      <c r="AI10" s="77">
        <v>4566.0512497098307</v>
      </c>
      <c r="AJ10" s="75">
        <v>4640</v>
      </c>
      <c r="AK10" s="75">
        <v>4200</v>
      </c>
      <c r="AL10" s="75">
        <v>4540</v>
      </c>
      <c r="AM10" s="78">
        <v>4590</v>
      </c>
      <c r="AN10" s="79">
        <v>4600</v>
      </c>
      <c r="AO10" s="80">
        <v>4577.272727272727</v>
      </c>
      <c r="AP10" s="89">
        <v>4650</v>
      </c>
      <c r="AQ10" s="90">
        <v>4690</v>
      </c>
      <c r="AR10" s="97">
        <f t="shared" si="0"/>
        <v>2.9512195121951197</v>
      </c>
      <c r="AS10" s="97">
        <f t="shared" si="1"/>
        <v>0.86021505376344087</v>
      </c>
    </row>
    <row r="11" spans="1:45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2">
        <v>5150</v>
      </c>
      <c r="AF11" s="25">
        <v>4900.2139999999999</v>
      </c>
      <c r="AG11" s="76">
        <v>4775</v>
      </c>
      <c r="AH11" s="75">
        <v>5100</v>
      </c>
      <c r="AI11" s="77">
        <v>4881.25</v>
      </c>
      <c r="AJ11" s="75">
        <v>4500</v>
      </c>
      <c r="AK11" s="75">
        <v>4255.5555555555602</v>
      </c>
      <c r="AL11" s="75">
        <v>4300</v>
      </c>
      <c r="AM11" s="78">
        <v>4375</v>
      </c>
      <c r="AN11" s="79">
        <v>4550</v>
      </c>
      <c r="AO11" s="80">
        <v>4525</v>
      </c>
      <c r="AP11" s="89">
        <v>4483.333333333333</v>
      </c>
      <c r="AQ11" s="90">
        <v>4500</v>
      </c>
      <c r="AR11" s="97">
        <f t="shared" si="0"/>
        <v>-12.621359223300971</v>
      </c>
      <c r="AS11" s="97">
        <f t="shared" si="1"/>
        <v>0.37174721189591758</v>
      </c>
    </row>
    <row r="12" spans="1:45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2">
        <v>4328.5714285714303</v>
      </c>
      <c r="AF12" s="25">
        <v>4344.4444444444398</v>
      </c>
      <c r="AG12" s="76">
        <v>4300</v>
      </c>
      <c r="AH12" s="75">
        <v>4533.3333333333303</v>
      </c>
      <c r="AI12" s="77">
        <v>4666.666666666667</v>
      </c>
      <c r="AJ12" s="75">
        <v>4785.7142857142853</v>
      </c>
      <c r="AK12" s="75">
        <v>4360</v>
      </c>
      <c r="AL12" s="75">
        <v>4100</v>
      </c>
      <c r="AM12" s="78">
        <v>4200</v>
      </c>
      <c r="AN12" s="79">
        <v>4320</v>
      </c>
      <c r="AO12" s="80">
        <v>4275</v>
      </c>
      <c r="AP12" s="89">
        <v>4287.5</v>
      </c>
      <c r="AQ12" s="90">
        <v>4162.5</v>
      </c>
      <c r="AR12" s="97">
        <f t="shared" si="0"/>
        <v>-3.8366336633663742</v>
      </c>
      <c r="AS12" s="97">
        <f t="shared" si="1"/>
        <v>-2.9154518950437316</v>
      </c>
    </row>
    <row r="13" spans="1:45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2">
        <v>4687.5</v>
      </c>
      <c r="AF13" s="25">
        <v>4650</v>
      </c>
      <c r="AG13" s="76">
        <v>4554.545454545455</v>
      </c>
      <c r="AH13" s="75">
        <v>4733.333333333333</v>
      </c>
      <c r="AI13" s="77">
        <v>4646.7219188399504</v>
      </c>
      <c r="AJ13" s="75">
        <v>4730</v>
      </c>
      <c r="AK13" s="75">
        <v>4406.6666666666697</v>
      </c>
      <c r="AL13" s="75">
        <v>4846.1538461538457</v>
      </c>
      <c r="AM13" s="78">
        <v>4750</v>
      </c>
      <c r="AN13" s="79">
        <v>4759.090909090909</v>
      </c>
      <c r="AO13" s="80">
        <v>4753.5714285714303</v>
      </c>
      <c r="AP13" s="89">
        <v>4813.636363636364</v>
      </c>
      <c r="AQ13" s="90">
        <v>4540.9090909090901</v>
      </c>
      <c r="AR13" s="97">
        <f t="shared" si="0"/>
        <v>-3.1272727272727452</v>
      </c>
      <c r="AS13" s="97">
        <f t="shared" si="1"/>
        <v>-5.6657223796034231</v>
      </c>
    </row>
    <row r="14" spans="1:45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2">
        <v>4335.7142857142853</v>
      </c>
      <c r="AF14" s="25">
        <v>4350</v>
      </c>
      <c r="AG14" s="76">
        <v>4341.6666666666697</v>
      </c>
      <c r="AH14" s="75">
        <v>4538.4615384615399</v>
      </c>
      <c r="AI14" s="77">
        <v>4392.1491680902218</v>
      </c>
      <c r="AJ14" s="75">
        <v>4503.0769230769201</v>
      </c>
      <c r="AK14" s="75">
        <v>4384.6153846153802</v>
      </c>
      <c r="AL14" s="75">
        <v>4766.666666666667</v>
      </c>
      <c r="AM14" s="78">
        <v>4757.1428571428569</v>
      </c>
      <c r="AN14" s="79">
        <v>4600</v>
      </c>
      <c r="AO14" s="80">
        <v>4630.7142857142899</v>
      </c>
      <c r="AP14" s="89">
        <v>4592.3076923076924</v>
      </c>
      <c r="AQ14" s="90">
        <v>4196.1538461538457</v>
      </c>
      <c r="AR14" s="97">
        <f t="shared" si="0"/>
        <v>-3.2188569256114565</v>
      </c>
      <c r="AS14" s="97">
        <f t="shared" si="1"/>
        <v>-8.6264656616415518</v>
      </c>
    </row>
    <row r="15" spans="1:45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2">
        <v>4098</v>
      </c>
      <c r="AF15" s="25">
        <v>4197.5</v>
      </c>
      <c r="AG15" s="76">
        <v>4138</v>
      </c>
      <c r="AH15" s="75">
        <v>4267.7</v>
      </c>
      <c r="AI15" s="77">
        <v>4391.25</v>
      </c>
      <c r="AJ15" s="75">
        <v>4463</v>
      </c>
      <c r="AK15" s="75">
        <v>4366.666666666667</v>
      </c>
      <c r="AL15" s="75">
        <v>4495</v>
      </c>
      <c r="AM15" s="78">
        <v>4185</v>
      </c>
      <c r="AN15" s="79">
        <v>3960</v>
      </c>
      <c r="AO15" s="80">
        <v>4133</v>
      </c>
      <c r="AP15" s="89">
        <v>4179.166666666667</v>
      </c>
      <c r="AQ15" s="90">
        <v>3985</v>
      </c>
      <c r="AR15" s="97">
        <f t="shared" si="0"/>
        <v>-2.7574426549536359</v>
      </c>
      <c r="AS15" s="97">
        <f t="shared" si="1"/>
        <v>-4.6460618145563375</v>
      </c>
    </row>
    <row r="16" spans="1:45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2">
        <v>4161.5384615384619</v>
      </c>
      <c r="AF16" s="25">
        <v>4137.5</v>
      </c>
      <c r="AG16" s="76">
        <v>4153.5714285714284</v>
      </c>
      <c r="AH16" s="75">
        <v>4306.25</v>
      </c>
      <c r="AI16" s="77">
        <v>4300</v>
      </c>
      <c r="AJ16" s="75">
        <v>4292.3076923076924</v>
      </c>
      <c r="AK16" s="75">
        <v>4025</v>
      </c>
      <c r="AL16" s="75">
        <v>4346.1538461538457</v>
      </c>
      <c r="AM16" s="78">
        <v>4384.6153846153848</v>
      </c>
      <c r="AN16" s="79">
        <v>4442.3076923076924</v>
      </c>
      <c r="AO16" s="80">
        <v>4195</v>
      </c>
      <c r="AP16" s="89">
        <v>4166.666666666667</v>
      </c>
      <c r="AQ16" s="90">
        <v>3884.6153846153848</v>
      </c>
      <c r="AR16" s="97">
        <f t="shared" si="0"/>
        <v>-6.6543438077634063</v>
      </c>
      <c r="AS16" s="97">
        <f t="shared" si="1"/>
        <v>-6.7692307692307736</v>
      </c>
    </row>
    <row r="17" spans="1:45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2">
        <v>4300</v>
      </c>
      <c r="AF17" s="25">
        <v>4318.181818181818</v>
      </c>
      <c r="AG17" s="76">
        <v>4255.5555555555557</v>
      </c>
      <c r="AH17" s="75">
        <v>4392.8571428571431</v>
      </c>
      <c r="AI17" s="77">
        <v>4341.666666666667</v>
      </c>
      <c r="AJ17" s="75">
        <v>4353.3333333333003</v>
      </c>
      <c r="AK17" s="75">
        <v>4200</v>
      </c>
      <c r="AL17" s="75">
        <v>4653.333333333333</v>
      </c>
      <c r="AM17" s="75">
        <v>4653.333333333333</v>
      </c>
      <c r="AN17" s="79">
        <v>4066.6666666666665</v>
      </c>
      <c r="AO17" s="80">
        <v>4066.6666666666665</v>
      </c>
      <c r="AP17" s="89">
        <v>4100</v>
      </c>
      <c r="AQ17" s="90">
        <v>3806.25</v>
      </c>
      <c r="AR17" s="97">
        <f t="shared" si="0"/>
        <v>-11.482558139534884</v>
      </c>
      <c r="AS17" s="97">
        <f t="shared" si="1"/>
        <v>-7.1646341463414629</v>
      </c>
    </row>
    <row r="18" spans="1:45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2">
        <v>4010</v>
      </c>
      <c r="AF18" s="25">
        <v>4060.9375</v>
      </c>
      <c r="AG18" s="76">
        <v>4094.5714285714284</v>
      </c>
      <c r="AH18" s="75">
        <v>4159.375</v>
      </c>
      <c r="AI18" s="77">
        <v>4250</v>
      </c>
      <c r="AJ18" s="75">
        <v>4200</v>
      </c>
      <c r="AK18" s="75">
        <v>4080</v>
      </c>
      <c r="AL18" s="75">
        <v>4350</v>
      </c>
      <c r="AM18" s="78">
        <v>4200</v>
      </c>
      <c r="AN18" s="79">
        <v>4000</v>
      </c>
      <c r="AO18" s="80">
        <v>4139.1666666666697</v>
      </c>
      <c r="AP18" s="89">
        <v>4075</v>
      </c>
      <c r="AQ18" s="90">
        <v>4608.333333333333</v>
      </c>
      <c r="AR18" s="97">
        <f t="shared" si="0"/>
        <v>14.921030756442219</v>
      </c>
      <c r="AS18" s="97">
        <f t="shared" si="1"/>
        <v>13.087934560327191</v>
      </c>
    </row>
    <row r="19" spans="1:45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2">
        <v>4125</v>
      </c>
      <c r="AF19" s="25">
        <v>4160</v>
      </c>
      <c r="AG19" s="76">
        <v>4100.3</v>
      </c>
      <c r="AH19" s="75">
        <v>4433.3333333333303</v>
      </c>
      <c r="AI19" s="77">
        <v>4500</v>
      </c>
      <c r="AJ19" s="75">
        <v>5000</v>
      </c>
      <c r="AK19" s="75">
        <v>4200</v>
      </c>
      <c r="AL19" s="75">
        <v>4366.666666666667</v>
      </c>
      <c r="AM19" s="78">
        <v>4100</v>
      </c>
      <c r="AN19" s="79">
        <v>4366.666666666667</v>
      </c>
      <c r="AO19" s="80">
        <v>4388.8888888888896</v>
      </c>
      <c r="AP19" s="89">
        <v>4427.7777777777774</v>
      </c>
      <c r="AQ19" s="90">
        <v>4372.2222222222226</v>
      </c>
      <c r="AR19" s="97">
        <f t="shared" si="0"/>
        <v>5.9932659932660028</v>
      </c>
      <c r="AS19" s="97">
        <f t="shared" si="1"/>
        <v>-1.2547051442910735</v>
      </c>
    </row>
    <row r="20" spans="1:45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2">
        <v>4550</v>
      </c>
      <c r="AF20" s="25">
        <v>4583.333333333333</v>
      </c>
      <c r="AG20" s="76">
        <v>4580</v>
      </c>
      <c r="AH20" s="75">
        <v>4562.5</v>
      </c>
      <c r="AI20" s="77">
        <v>4575</v>
      </c>
      <c r="AJ20" s="75">
        <v>4618.75</v>
      </c>
      <c r="AK20" s="75">
        <v>4433.333333333333</v>
      </c>
      <c r="AL20" s="75">
        <v>4585.7142857142899</v>
      </c>
      <c r="AM20" s="78">
        <v>4555.5555555555557</v>
      </c>
      <c r="AN20" s="79">
        <v>4500</v>
      </c>
      <c r="AO20" s="80">
        <v>4427.272727272727</v>
      </c>
      <c r="AP20" s="89">
        <v>4483.333333333333</v>
      </c>
      <c r="AQ20" s="90">
        <v>4373.333333333333</v>
      </c>
      <c r="AR20" s="97">
        <f t="shared" si="0"/>
        <v>-3.882783882783889</v>
      </c>
      <c r="AS20" s="97">
        <f t="shared" si="1"/>
        <v>-2.4535315985130115</v>
      </c>
    </row>
    <row r="21" spans="1:45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8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2">
        <v>4200</v>
      </c>
      <c r="AF21" s="25">
        <v>4360</v>
      </c>
      <c r="AG21" s="76">
        <v>4100</v>
      </c>
      <c r="AH21" s="75">
        <v>4300</v>
      </c>
      <c r="AI21" s="77">
        <v>4200</v>
      </c>
      <c r="AJ21" s="75">
        <v>4400</v>
      </c>
      <c r="AK21" s="75">
        <v>4200</v>
      </c>
      <c r="AL21" s="75">
        <v>4333.333333333333</v>
      </c>
      <c r="AM21" s="78">
        <v>4333.333333333333</v>
      </c>
      <c r="AN21" s="79">
        <v>4200</v>
      </c>
      <c r="AO21" s="80">
        <v>4325</v>
      </c>
      <c r="AP21" s="89">
        <v>4250</v>
      </c>
      <c r="AQ21" s="90">
        <v>4500</v>
      </c>
      <c r="AR21" s="97">
        <f t="shared" si="0"/>
        <v>7.1428571428571423</v>
      </c>
      <c r="AS21" s="97">
        <f t="shared" si="1"/>
        <v>5.8823529411764701</v>
      </c>
    </row>
    <row r="22" spans="1:45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2">
        <v>4935</v>
      </c>
      <c r="AF22" s="25">
        <v>4750</v>
      </c>
      <c r="AG22" s="76">
        <v>4716.6666666666697</v>
      </c>
      <c r="AH22" s="75">
        <v>4525</v>
      </c>
      <c r="AI22" s="77">
        <v>4375</v>
      </c>
      <c r="AJ22" s="75">
        <v>4320</v>
      </c>
      <c r="AK22" s="75">
        <v>4200</v>
      </c>
      <c r="AL22" s="75">
        <v>4168.2</v>
      </c>
      <c r="AM22" s="78">
        <v>4168.2</v>
      </c>
      <c r="AN22" s="79">
        <v>4275</v>
      </c>
      <c r="AO22" s="80">
        <v>4275</v>
      </c>
      <c r="AP22" s="89">
        <v>4072.9166666666665</v>
      </c>
      <c r="AQ22" s="90">
        <v>4112.5</v>
      </c>
      <c r="AR22" s="97">
        <f t="shared" si="0"/>
        <v>-16.666666666666664</v>
      </c>
      <c r="AS22" s="97">
        <f t="shared" si="1"/>
        <v>0.97186700767263812</v>
      </c>
    </row>
    <row r="23" spans="1:45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2">
        <v>3973.3333333333298</v>
      </c>
      <c r="AF23" s="25">
        <v>4033.3333333333298</v>
      </c>
      <c r="AG23" s="76">
        <v>4066.6666666666665</v>
      </c>
      <c r="AH23" s="75">
        <v>4240</v>
      </c>
      <c r="AI23" s="77">
        <v>4033.3333333333335</v>
      </c>
      <c r="AJ23" s="75">
        <v>4266.666666666667</v>
      </c>
      <c r="AK23" s="75">
        <v>4150</v>
      </c>
      <c r="AL23" s="75">
        <v>4366.6666666666697</v>
      </c>
      <c r="AM23" s="78">
        <v>3866.6666666666665</v>
      </c>
      <c r="AN23" s="79">
        <v>3775</v>
      </c>
      <c r="AO23" s="80">
        <v>3787.5</v>
      </c>
      <c r="AP23" s="89">
        <v>3809.7222222222222</v>
      </c>
      <c r="AQ23" s="90">
        <v>3825</v>
      </c>
      <c r="AR23" s="97">
        <f t="shared" si="0"/>
        <v>-3.7332214765099825</v>
      </c>
      <c r="AS23" s="97">
        <f t="shared" si="1"/>
        <v>0.40102078016770093</v>
      </c>
    </row>
    <row r="24" spans="1:45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2">
        <v>4100</v>
      </c>
      <c r="AF24" s="25">
        <v>4150</v>
      </c>
      <c r="AG24" s="76">
        <v>4000</v>
      </c>
      <c r="AH24" s="75">
        <v>4000</v>
      </c>
      <c r="AI24" s="77">
        <v>4182.1428571428569</v>
      </c>
      <c r="AJ24" s="75">
        <v>4233.3333333333303</v>
      </c>
      <c r="AK24" s="75">
        <v>4040</v>
      </c>
      <c r="AL24" s="75">
        <v>4200</v>
      </c>
      <c r="AM24" s="78">
        <v>4171.4285714285697</v>
      </c>
      <c r="AN24" s="79">
        <v>4025</v>
      </c>
      <c r="AO24" s="80">
        <v>4136</v>
      </c>
      <c r="AP24" s="89">
        <v>4110.7142857142853</v>
      </c>
      <c r="AQ24" s="90">
        <v>3842.8571428571399</v>
      </c>
      <c r="AR24" s="97">
        <f t="shared" si="0"/>
        <v>-6.2717770034843925</v>
      </c>
      <c r="AS24" s="97">
        <f t="shared" si="1"/>
        <v>-6.5160729800174382</v>
      </c>
    </row>
    <row r="25" spans="1:45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2">
        <v>4100</v>
      </c>
      <c r="AF25" s="25">
        <v>4150.87</v>
      </c>
      <c r="AG25" s="76">
        <v>4000</v>
      </c>
      <c r="AH25" s="75">
        <v>4000</v>
      </c>
      <c r="AI25" s="77">
        <v>4033.3333333333298</v>
      </c>
      <c r="AJ25" s="75">
        <v>4100</v>
      </c>
      <c r="AK25" s="75">
        <v>4100</v>
      </c>
      <c r="AL25" s="75">
        <v>4100</v>
      </c>
      <c r="AM25" s="78">
        <v>4000</v>
      </c>
      <c r="AN25" s="79">
        <v>4150</v>
      </c>
      <c r="AO25" s="80">
        <v>4100</v>
      </c>
      <c r="AP25" s="89">
        <v>4175</v>
      </c>
      <c r="AQ25" s="90">
        <v>4166.6666666666697</v>
      </c>
      <c r="AR25" s="97">
        <f t="shared" si="0"/>
        <v>1.6260162601626758</v>
      </c>
      <c r="AS25" s="97">
        <f t="shared" si="1"/>
        <v>-0.199600798403121</v>
      </c>
    </row>
    <row r="26" spans="1:45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2">
        <v>4475</v>
      </c>
      <c r="AF26" s="25">
        <v>4350</v>
      </c>
      <c r="AG26" s="76">
        <v>4225</v>
      </c>
      <c r="AH26" s="75">
        <v>4510</v>
      </c>
      <c r="AI26" s="77">
        <v>4500</v>
      </c>
      <c r="AJ26" s="75">
        <v>4500</v>
      </c>
      <c r="AK26" s="75">
        <v>4320</v>
      </c>
      <c r="AL26" s="75">
        <v>4335</v>
      </c>
      <c r="AM26" s="78">
        <v>4380</v>
      </c>
      <c r="AN26" s="79">
        <v>4350</v>
      </c>
      <c r="AO26" s="80">
        <v>4170</v>
      </c>
      <c r="AP26" s="89">
        <v>4220</v>
      </c>
      <c r="AQ26" s="90">
        <v>4250</v>
      </c>
      <c r="AR26" s="97">
        <f t="shared" si="0"/>
        <v>-5.027932960893855</v>
      </c>
      <c r="AS26" s="97">
        <f t="shared" si="1"/>
        <v>0.7109004739336493</v>
      </c>
    </row>
    <row r="27" spans="1:45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2">
        <v>4363.3333333333303</v>
      </c>
      <c r="AF27" s="25">
        <v>4291.666666666667</v>
      </c>
      <c r="AG27" s="76">
        <v>4125</v>
      </c>
      <c r="AH27" s="75">
        <v>4187.5</v>
      </c>
      <c r="AI27" s="77">
        <v>4250</v>
      </c>
      <c r="AJ27" s="75">
        <v>4300</v>
      </c>
      <c r="AK27" s="75">
        <v>4285</v>
      </c>
      <c r="AL27" s="75">
        <v>4191.666666666667</v>
      </c>
      <c r="AM27" s="78">
        <v>4150</v>
      </c>
      <c r="AN27" s="79">
        <v>3966.6666666666702</v>
      </c>
      <c r="AO27" s="80">
        <v>4070</v>
      </c>
      <c r="AP27" s="89">
        <v>4062.2222222222231</v>
      </c>
      <c r="AQ27" s="90">
        <v>3950</v>
      </c>
      <c r="AR27" s="97">
        <f t="shared" si="0"/>
        <v>-9.4728800611152923</v>
      </c>
      <c r="AS27" s="97">
        <f t="shared" si="1"/>
        <v>-2.7625820568927995</v>
      </c>
    </row>
    <row r="28" spans="1:45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2">
        <v>3683.3333333333298</v>
      </c>
      <c r="AF28" s="25">
        <v>3613.04347826087</v>
      </c>
      <c r="AG28" s="76">
        <v>3615.3846153846198</v>
      </c>
      <c r="AH28" s="75">
        <v>3952.3809523809523</v>
      </c>
      <c r="AI28" s="77">
        <v>4000</v>
      </c>
      <c r="AJ28" s="75">
        <v>4219.0476190476193</v>
      </c>
      <c r="AK28" s="75">
        <v>4150</v>
      </c>
      <c r="AL28" s="75">
        <v>3922.2222222222222</v>
      </c>
      <c r="AM28" s="78">
        <v>3876</v>
      </c>
      <c r="AN28" s="79">
        <v>3894.4444444444443</v>
      </c>
      <c r="AO28" s="80">
        <v>3944.7368421052633</v>
      </c>
      <c r="AP28" s="89">
        <v>4047.2222222222199</v>
      </c>
      <c r="AQ28" s="90">
        <v>3940.6008771929819</v>
      </c>
      <c r="AR28" s="97">
        <f t="shared" si="0"/>
        <v>6.984639199809564</v>
      </c>
      <c r="AS28" s="97">
        <f t="shared" si="1"/>
        <v>-2.6344326843188539</v>
      </c>
    </row>
    <row r="29" spans="1:45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2">
        <v>4475</v>
      </c>
      <c r="AF29" s="25">
        <v>4433.3333333333303</v>
      </c>
      <c r="AG29" s="76">
        <v>4240</v>
      </c>
      <c r="AH29" s="75">
        <v>4483.3333333333303</v>
      </c>
      <c r="AI29" s="77">
        <v>4300</v>
      </c>
      <c r="AJ29" s="75">
        <v>4500</v>
      </c>
      <c r="AK29" s="75">
        <v>4061.1111111111113</v>
      </c>
      <c r="AL29" s="75">
        <v>4350</v>
      </c>
      <c r="AM29" s="75">
        <v>4350</v>
      </c>
      <c r="AN29" s="79">
        <v>4400</v>
      </c>
      <c r="AO29" s="82">
        <v>4375</v>
      </c>
      <c r="AP29" s="89">
        <v>4100</v>
      </c>
      <c r="AQ29" s="90">
        <v>4175</v>
      </c>
      <c r="AR29" s="97">
        <f t="shared" si="0"/>
        <v>-6.7039106145251397</v>
      </c>
      <c r="AS29" s="97">
        <f t="shared" si="1"/>
        <v>1.8292682926829267</v>
      </c>
    </row>
    <row r="30" spans="1:45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3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2">
        <v>4580</v>
      </c>
      <c r="AF30" s="25">
        <v>4550</v>
      </c>
      <c r="AG30" s="76">
        <v>4383.3333333333303</v>
      </c>
      <c r="AH30" s="75">
        <v>4300</v>
      </c>
      <c r="AI30" s="77">
        <v>4500</v>
      </c>
      <c r="AJ30" s="75">
        <v>4250</v>
      </c>
      <c r="AK30" s="75">
        <v>4100</v>
      </c>
      <c r="AL30" s="75">
        <v>4066.6666666666665</v>
      </c>
      <c r="AM30" s="78">
        <v>4185.7142857142899</v>
      </c>
      <c r="AN30" s="79">
        <v>4175</v>
      </c>
      <c r="AO30" s="80">
        <v>4070</v>
      </c>
      <c r="AP30" s="89">
        <v>4000</v>
      </c>
      <c r="AQ30" s="90">
        <v>4175</v>
      </c>
      <c r="AR30" s="97">
        <f t="shared" si="0"/>
        <v>-8.8427947598253276</v>
      </c>
      <c r="AS30" s="97">
        <f t="shared" si="1"/>
        <v>4.375</v>
      </c>
    </row>
    <row r="31" spans="1:45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2">
        <v>3866.6666666666702</v>
      </c>
      <c r="AF31" s="25">
        <v>3809.0909090909099</v>
      </c>
      <c r="AG31" s="76">
        <v>3849.0909090908999</v>
      </c>
      <c r="AH31" s="75">
        <v>4033.3333333333335</v>
      </c>
      <c r="AI31" s="77">
        <v>4191.666666666667</v>
      </c>
      <c r="AJ31" s="75">
        <v>4244.4444444444443</v>
      </c>
      <c r="AK31" s="75">
        <v>4036.6666666666702</v>
      </c>
      <c r="AL31" s="75">
        <v>3862.5</v>
      </c>
      <c r="AM31" s="78">
        <v>3960</v>
      </c>
      <c r="AN31" s="79">
        <v>3835.7142857142858</v>
      </c>
      <c r="AO31" s="80">
        <v>3966.6666666666665</v>
      </c>
      <c r="AP31" s="89">
        <v>4018.1818181818198</v>
      </c>
      <c r="AQ31" s="90">
        <v>4344.4444444444443</v>
      </c>
      <c r="AR31" s="97">
        <f t="shared" si="0"/>
        <v>12.356321839080357</v>
      </c>
      <c r="AS31" s="97">
        <f t="shared" si="1"/>
        <v>8.119658119658073</v>
      </c>
    </row>
    <row r="32" spans="1:45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2">
        <v>4138.8888888888896</v>
      </c>
      <c r="AF32" s="25">
        <v>4115.3846153846152</v>
      </c>
      <c r="AG32" s="76">
        <v>4038.8888888888901</v>
      </c>
      <c r="AH32" s="75">
        <v>4393.333333333333</v>
      </c>
      <c r="AI32" s="77">
        <v>4556.6666666666697</v>
      </c>
      <c r="AJ32" s="75">
        <v>4427.083333333333</v>
      </c>
      <c r="AK32" s="75">
        <v>4500</v>
      </c>
      <c r="AL32" s="75">
        <v>4385.7142857142853</v>
      </c>
      <c r="AM32" s="78">
        <v>3990</v>
      </c>
      <c r="AN32" s="79">
        <v>3980.7692307692309</v>
      </c>
      <c r="AO32" s="80">
        <v>4093.1818181818198</v>
      </c>
      <c r="AP32" s="89">
        <v>4172.6923076923104</v>
      </c>
      <c r="AQ32" s="90">
        <v>4033.3333333333335</v>
      </c>
      <c r="AR32" s="97">
        <f t="shared" si="0"/>
        <v>-2.5503355704698119</v>
      </c>
      <c r="AS32" s="97">
        <f t="shared" si="1"/>
        <v>-3.3397855409101265</v>
      </c>
    </row>
    <row r="33" spans="1:45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2">
        <v>4085</v>
      </c>
      <c r="AF33" s="25">
        <v>3938.3333333333335</v>
      </c>
      <c r="AG33" s="76">
        <v>4139.2857142857147</v>
      </c>
      <c r="AH33" s="75">
        <v>4082.1428571428573</v>
      </c>
      <c r="AI33" s="77">
        <v>4245</v>
      </c>
      <c r="AJ33" s="75">
        <v>4235</v>
      </c>
      <c r="AK33" s="75">
        <v>4033.3333333333298</v>
      </c>
      <c r="AL33" s="75">
        <v>4325</v>
      </c>
      <c r="AM33" s="78">
        <v>3960</v>
      </c>
      <c r="AN33" s="79">
        <v>3975</v>
      </c>
      <c r="AO33" s="80">
        <v>3982.8125</v>
      </c>
      <c r="AP33" s="89">
        <v>4040</v>
      </c>
      <c r="AQ33" s="90">
        <v>3984.6153846153848</v>
      </c>
      <c r="AR33" s="97">
        <f t="shared" si="0"/>
        <v>-2.4573957254495777</v>
      </c>
      <c r="AS33" s="97">
        <f t="shared" si="1"/>
        <v>-1.3709063214013673</v>
      </c>
    </row>
    <row r="34" spans="1:45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2">
        <v>3940.3846153846198</v>
      </c>
      <c r="AF34" s="25">
        <v>3831.9444444444398</v>
      </c>
      <c r="AG34" s="76">
        <v>3855.625</v>
      </c>
      <c r="AH34" s="75">
        <v>3948.125</v>
      </c>
      <c r="AI34" s="77">
        <v>4035</v>
      </c>
      <c r="AJ34" s="75">
        <v>4198.5294117647099</v>
      </c>
      <c r="AK34" s="75">
        <v>4000</v>
      </c>
      <c r="AL34" s="75">
        <v>3900</v>
      </c>
      <c r="AM34" s="78">
        <v>3945</v>
      </c>
      <c r="AN34" s="79">
        <v>3805.8823529411766</v>
      </c>
      <c r="AO34" s="80">
        <v>3802.7777777777778</v>
      </c>
      <c r="AP34" s="89">
        <v>4048.6111111111099</v>
      </c>
      <c r="AQ34" s="90">
        <v>3875</v>
      </c>
      <c r="AR34" s="97">
        <f t="shared" si="0"/>
        <v>-1.6593460224500856</v>
      </c>
      <c r="AS34" s="97">
        <f t="shared" si="1"/>
        <v>-4.2881646655231291</v>
      </c>
    </row>
    <row r="35" spans="1:45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2">
        <v>4500</v>
      </c>
      <c r="AF35" s="25">
        <v>4575.03</v>
      </c>
      <c r="AG35" s="76">
        <v>4600</v>
      </c>
      <c r="AH35" s="75">
        <v>4500</v>
      </c>
      <c r="AI35" s="77">
        <v>4500</v>
      </c>
      <c r="AJ35" s="75">
        <v>4500</v>
      </c>
      <c r="AK35" s="75">
        <v>4333.3333333333303</v>
      </c>
      <c r="AL35" s="75">
        <v>4300</v>
      </c>
      <c r="AM35" s="78">
        <v>4350</v>
      </c>
      <c r="AN35" s="79">
        <v>4450</v>
      </c>
      <c r="AO35" s="80">
        <v>4450</v>
      </c>
      <c r="AP35" s="89">
        <v>4266.666666666667</v>
      </c>
      <c r="AQ35" s="90">
        <v>4375</v>
      </c>
      <c r="AR35" s="97">
        <f t="shared" si="0"/>
        <v>-2.7777777777777777</v>
      </c>
      <c r="AS35" s="97">
        <f t="shared" si="1"/>
        <v>2.5390624999999929</v>
      </c>
    </row>
    <row r="36" spans="1:45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2">
        <v>4546.666666666667</v>
      </c>
      <c r="AF36" s="25">
        <v>4500.125</v>
      </c>
      <c r="AG36" s="76">
        <v>4453.8461538461543</v>
      </c>
      <c r="AH36" s="75">
        <v>4470.588235294118</v>
      </c>
      <c r="AI36" s="77">
        <v>4400</v>
      </c>
      <c r="AJ36" s="75">
        <v>4646.4285714285716</v>
      </c>
      <c r="AK36" s="75">
        <v>4433.3333333333303</v>
      </c>
      <c r="AL36" s="75">
        <v>4347.0588235294099</v>
      </c>
      <c r="AM36" s="78">
        <v>4408.3333333333303</v>
      </c>
      <c r="AN36" s="79">
        <v>4455.5555555555602</v>
      </c>
      <c r="AO36" s="80">
        <v>4480.7692307692305</v>
      </c>
      <c r="AP36" s="89">
        <v>4437.5</v>
      </c>
      <c r="AQ36" s="90">
        <v>4250</v>
      </c>
      <c r="AR36" s="97">
        <f t="shared" si="0"/>
        <v>-6.5249266862170154</v>
      </c>
      <c r="AS36" s="97">
        <f t="shared" si="1"/>
        <v>-4.225352112676056</v>
      </c>
    </row>
    <row r="37" spans="1:45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2">
        <v>4300</v>
      </c>
      <c r="AF37" s="25">
        <v>4296.5</v>
      </c>
      <c r="AG37" s="76">
        <v>4500</v>
      </c>
      <c r="AH37" s="75">
        <v>4490</v>
      </c>
      <c r="AI37" s="77">
        <v>4250</v>
      </c>
      <c r="AJ37" s="75">
        <v>4500</v>
      </c>
      <c r="AK37" s="75">
        <v>4206.25</v>
      </c>
      <c r="AL37" s="75">
        <v>4350</v>
      </c>
      <c r="AM37" s="78">
        <v>4100</v>
      </c>
      <c r="AN37" s="79">
        <v>4300</v>
      </c>
      <c r="AO37" s="80">
        <v>4266.6666666666697</v>
      </c>
      <c r="AP37" s="89">
        <v>4216.6666666666697</v>
      </c>
      <c r="AQ37" s="90">
        <v>4533.3333333333303</v>
      </c>
      <c r="AR37" s="97">
        <f t="shared" si="0"/>
        <v>5.4263565891472165</v>
      </c>
      <c r="AS37" s="97">
        <f t="shared" si="1"/>
        <v>7.5098814229247521</v>
      </c>
    </row>
    <row r="38" spans="1:45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2">
        <v>4200</v>
      </c>
      <c r="AF38" s="25">
        <v>4209.63</v>
      </c>
      <c r="AG38" s="76">
        <v>4300</v>
      </c>
      <c r="AH38" s="75">
        <v>4300</v>
      </c>
      <c r="AI38" s="77">
        <v>4500</v>
      </c>
      <c r="AJ38" s="75">
        <v>4500</v>
      </c>
      <c r="AK38" s="75">
        <v>4260</v>
      </c>
      <c r="AL38" s="75">
        <v>4500</v>
      </c>
      <c r="AM38" s="78">
        <v>4200</v>
      </c>
      <c r="AN38" s="79">
        <v>4500</v>
      </c>
      <c r="AO38" s="80">
        <v>4250</v>
      </c>
      <c r="AP38" s="89">
        <v>4316.666666666667</v>
      </c>
      <c r="AQ38" s="90">
        <v>4316.666666666667</v>
      </c>
      <c r="AR38" s="97">
        <f t="shared" si="0"/>
        <v>2.7777777777777848</v>
      </c>
      <c r="AS38" s="97">
        <f t="shared" si="1"/>
        <v>0</v>
      </c>
    </row>
    <row r="39" spans="1:45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82">
        <v>4065.4954183874902</v>
      </c>
      <c r="AF39" s="25">
        <v>4000.8409999999999</v>
      </c>
      <c r="AG39" s="76">
        <v>4000</v>
      </c>
      <c r="AH39" s="75">
        <v>4122.5746887902815</v>
      </c>
      <c r="AI39" s="77">
        <v>4015.8141227539431</v>
      </c>
      <c r="AJ39" s="75">
        <v>4115.81412275394</v>
      </c>
      <c r="AK39" s="75">
        <v>4100</v>
      </c>
      <c r="AL39" s="75">
        <v>4100</v>
      </c>
      <c r="AM39" s="75">
        <v>4100</v>
      </c>
      <c r="AN39" s="79">
        <v>4064.1287222959204</v>
      </c>
      <c r="AO39" s="80">
        <v>4187.5</v>
      </c>
      <c r="AP39" s="89">
        <v>4150</v>
      </c>
      <c r="AQ39" s="90">
        <v>4187.5</v>
      </c>
      <c r="AR39" s="97">
        <f t="shared" si="0"/>
        <v>3.0009769796002095</v>
      </c>
      <c r="AS39" s="97">
        <f t="shared" si="1"/>
        <v>0.90361445783132521</v>
      </c>
    </row>
    <row r="40" spans="1:45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2">
        <v>4066.6666666666702</v>
      </c>
      <c r="AF40" s="25">
        <v>3960</v>
      </c>
      <c r="AG40" s="76">
        <v>4000</v>
      </c>
      <c r="AH40" s="75">
        <v>4235.702705165485</v>
      </c>
      <c r="AI40" s="77">
        <v>4075</v>
      </c>
      <c r="AJ40" s="75">
        <v>4100</v>
      </c>
      <c r="AK40" s="75">
        <v>4100</v>
      </c>
      <c r="AL40" s="75">
        <v>4000</v>
      </c>
      <c r="AM40" s="78">
        <v>4000</v>
      </c>
      <c r="AN40" s="79">
        <v>4083.3333333333335</v>
      </c>
      <c r="AO40" s="80">
        <v>4166.666666666667</v>
      </c>
      <c r="AP40" s="89">
        <v>4000</v>
      </c>
      <c r="AQ40" s="90">
        <v>4000</v>
      </c>
      <c r="AR40" s="97">
        <f t="shared" si="0"/>
        <v>-1.6393442622951664</v>
      </c>
      <c r="AS40" s="97">
        <f t="shared" si="1"/>
        <v>0</v>
      </c>
    </row>
    <row r="41" spans="1:45" ht="15" customHeight="1" x14ac:dyDescent="0.25">
      <c r="A41" s="2" t="s">
        <v>37</v>
      </c>
      <c r="B41" s="3"/>
      <c r="C41" s="4">
        <f t="shared" ref="C41:AN41" si="2">AVERAGE(C4:C40)</f>
        <v>3676.4615508365505</v>
      </c>
      <c r="D41" s="4">
        <f t="shared" si="2"/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si="2"/>
        <v>5508.1638781638785</v>
      </c>
      <c r="P41" s="4">
        <f t="shared" si="2"/>
        <v>5345.868175098175</v>
      </c>
      <c r="Q41" s="4">
        <f t="shared" si="2"/>
        <v>4923.4731484731483</v>
      </c>
      <c r="R41" s="4">
        <f t="shared" si="2"/>
        <v>4830.2157574525991</v>
      </c>
      <c r="S41" s="4">
        <f t="shared" si="2"/>
        <v>4957.8770460020469</v>
      </c>
      <c r="T41" s="4">
        <f t="shared" si="2"/>
        <v>4474.9072316272313</v>
      </c>
      <c r="U41" s="4">
        <f t="shared" si="2"/>
        <v>4374.1640619211221</v>
      </c>
      <c r="V41" s="4">
        <f t="shared" si="2"/>
        <v>4042.850066981383</v>
      </c>
      <c r="W41" s="4">
        <f t="shared" si="2"/>
        <v>3937.7128341098928</v>
      </c>
      <c r="X41" s="4">
        <f t="shared" si="2"/>
        <v>4561.1433780183779</v>
      </c>
      <c r="Y41" s="4">
        <f t="shared" si="2"/>
        <v>4542.3005603409947</v>
      </c>
      <c r="Z41" s="4">
        <f t="shared" si="2"/>
        <v>4262.7201002090624</v>
      </c>
      <c r="AA41" s="4">
        <f t="shared" si="2"/>
        <v>4327.893851004852</v>
      </c>
      <c r="AB41" s="4">
        <f t="shared" si="2"/>
        <v>4333.2655286215659</v>
      </c>
      <c r="AC41" s="4">
        <f t="shared" si="2"/>
        <v>4253.7295131670135</v>
      </c>
      <c r="AD41" s="4">
        <f t="shared" si="2"/>
        <v>4268.9467065340405</v>
      </c>
      <c r="AE41" s="4">
        <f t="shared" si="2"/>
        <v>4298.7168018895591</v>
      </c>
      <c r="AF41" s="4">
        <f t="shared" si="2"/>
        <v>4278.9510657305209</v>
      </c>
      <c r="AG41" s="4">
        <f t="shared" si="2"/>
        <v>4244.3483073233074</v>
      </c>
      <c r="AH41" s="4">
        <f t="shared" si="2"/>
        <v>4366.4769637386999</v>
      </c>
      <c r="AI41" s="4">
        <f t="shared" si="2"/>
        <v>4376.1942929823326</v>
      </c>
      <c r="AJ41" s="4">
        <f t="shared" si="2"/>
        <v>4446.1910323984666</v>
      </c>
      <c r="AK41" s="4">
        <f t="shared" si="2"/>
        <v>4242.2584527847685</v>
      </c>
      <c r="AL41" s="4">
        <f t="shared" si="2"/>
        <v>4332.0180997416292</v>
      </c>
      <c r="AM41" s="4">
        <f t="shared" si="2"/>
        <v>4277.8569712569715</v>
      </c>
      <c r="AN41" s="4">
        <f t="shared" si="2"/>
        <v>4244.906594237028</v>
      </c>
      <c r="AO41" s="4">
        <f t="shared" ref="AO41:AP41" si="3">AVERAGE(AO4:AO40)</f>
        <v>4259.4789310480091</v>
      </c>
      <c r="AP41" s="4">
        <f t="shared" si="3"/>
        <v>4253.9106801606804</v>
      </c>
      <c r="AQ41" s="4">
        <f t="shared" ref="AQ41" si="4">AVERAGE(AQ4:AQ40)</f>
        <v>4220.4437403516349</v>
      </c>
      <c r="AR41" s="98">
        <f t="shared" si="0"/>
        <v>-1.8208471305557548</v>
      </c>
      <c r="AS41" s="98">
        <f t="shared" si="1"/>
        <v>-0.78673348655692377</v>
      </c>
    </row>
    <row r="42" spans="1:45" ht="15" customHeight="1" x14ac:dyDescent="0.25">
      <c r="A42" s="2" t="s">
        <v>38</v>
      </c>
      <c r="B42" s="85"/>
      <c r="C42" s="8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>
        <f t="shared" ref="O42:AN42" si="5">O41/N41*100-100</f>
        <v>35.281695529087301</v>
      </c>
      <c r="P42" s="84">
        <f t="shared" si="5"/>
        <v>-2.94645741585677</v>
      </c>
      <c r="Q42" s="84">
        <f t="shared" si="5"/>
        <v>-7.9013363739982196</v>
      </c>
      <c r="R42" s="84">
        <f t="shared" si="5"/>
        <v>-1.8941383086342256</v>
      </c>
      <c r="S42" s="84">
        <f t="shared" si="5"/>
        <v>2.6429727979020043</v>
      </c>
      <c r="T42" s="84">
        <f t="shared" si="5"/>
        <v>-9.7414641366363526</v>
      </c>
      <c r="U42" s="84">
        <f t="shared" si="5"/>
        <v>-2.2512906858512878</v>
      </c>
      <c r="V42" s="84">
        <f t="shared" si="5"/>
        <v>-7.5743385535984373</v>
      </c>
      <c r="W42" s="84">
        <f t="shared" si="5"/>
        <v>-2.6005721490926135</v>
      </c>
      <c r="X42" s="84">
        <f t="shared" si="5"/>
        <v>15.832300885633515</v>
      </c>
      <c r="Y42" s="84">
        <f t="shared" si="5"/>
        <v>-0.4131161008485833</v>
      </c>
      <c r="Z42" s="84">
        <f t="shared" si="5"/>
        <v>-6.1550409625677531</v>
      </c>
      <c r="AA42" s="84">
        <f t="shared" si="5"/>
        <v>1.5289240030700739</v>
      </c>
      <c r="AB42" s="84">
        <f t="shared" si="5"/>
        <v>0.12411759164257319</v>
      </c>
      <c r="AC42" s="84">
        <f t="shared" si="5"/>
        <v>-1.8354752306132838</v>
      </c>
      <c r="AD42" s="84">
        <f t="shared" si="5"/>
        <v>0.35773768218980706</v>
      </c>
      <c r="AE42" s="4">
        <f t="shared" si="5"/>
        <v>0.69736394951833347</v>
      </c>
      <c r="AF42" s="84">
        <f t="shared" si="5"/>
        <v>-0.45980549708112051</v>
      </c>
      <c r="AG42" s="84">
        <f t="shared" si="5"/>
        <v>-0.80867385197139185</v>
      </c>
      <c r="AH42" s="84">
        <f t="shared" si="5"/>
        <v>2.8774418961956769</v>
      </c>
      <c r="AI42" s="84">
        <f t="shared" si="5"/>
        <v>0.22254392555669256</v>
      </c>
      <c r="AJ42" s="84">
        <f t="shared" si="5"/>
        <v>1.5994888419003956</v>
      </c>
      <c r="AK42" s="84">
        <f t="shared" si="5"/>
        <v>-4.5866805570809674</v>
      </c>
      <c r="AL42" s="84">
        <f t="shared" si="5"/>
        <v>2.1158457919493259</v>
      </c>
      <c r="AM42" s="84">
        <f t="shared" si="5"/>
        <v>-1.2502516664897598</v>
      </c>
      <c r="AN42" s="84">
        <f t="shared" si="5"/>
        <v>-0.77025429417901137</v>
      </c>
      <c r="AO42" s="84">
        <f t="shared" ref="AO42" si="6">AO41/AN41*100-100</f>
        <v>0.34328992847014206</v>
      </c>
      <c r="AP42" s="84">
        <f t="shared" ref="AP42:AQ42" si="7">AP41/AO41*100-100</f>
        <v>-0.13072610470592849</v>
      </c>
      <c r="AQ42" s="84">
        <f t="shared" si="7"/>
        <v>-0.78673348655692621</v>
      </c>
    </row>
    <row r="43" spans="1:45" ht="15" customHeight="1" x14ac:dyDescent="0.25">
      <c r="A43" s="2" t="s">
        <v>39</v>
      </c>
      <c r="B43" s="85"/>
      <c r="C43" s="8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>
        <f t="shared" ref="O43:AN43" si="8">O41/C41*100-100</f>
        <v>49.822425775418168</v>
      </c>
      <c r="P43" s="84">
        <f t="shared" si="8"/>
        <v>45.486480145675785</v>
      </c>
      <c r="Q43" s="84">
        <f t="shared" si="8"/>
        <v>33.270751090861324</v>
      </c>
      <c r="R43" s="84">
        <f t="shared" si="8"/>
        <v>28.933530527671593</v>
      </c>
      <c r="S43" s="84">
        <f t="shared" si="8"/>
        <v>33.113198353772702</v>
      </c>
      <c r="T43" s="84">
        <f t="shared" si="8"/>
        <v>9.3741604148085855</v>
      </c>
      <c r="U43" s="84">
        <f t="shared" si="8"/>
        <v>0.36169526670197172</v>
      </c>
      <c r="V43" s="84">
        <f t="shared" si="8"/>
        <v>1.6278125642854775</v>
      </c>
      <c r="W43" s="84">
        <f t="shared" si="8"/>
        <v>-3.3986334460088017</v>
      </c>
      <c r="X43" s="84">
        <f t="shared" si="8"/>
        <v>2.8403765066565114</v>
      </c>
      <c r="Y43" s="84">
        <f t="shared" si="8"/>
        <v>13.102637979219622</v>
      </c>
      <c r="Z43" s="84">
        <f t="shared" si="8"/>
        <v>4.6933271190966224</v>
      </c>
      <c r="AA43" s="84">
        <f t="shared" si="8"/>
        <v>-21.427649090797644</v>
      </c>
      <c r="AB43" s="84">
        <f t="shared" si="8"/>
        <v>-18.941781078580618</v>
      </c>
      <c r="AC43" s="84">
        <f t="shared" si="8"/>
        <v>-13.603072772191993</v>
      </c>
      <c r="AD43" s="84">
        <f t="shared" si="8"/>
        <v>-11.619958177904778</v>
      </c>
      <c r="AE43" s="84">
        <f t="shared" si="8"/>
        <v>-13.295211599570095</v>
      </c>
      <c r="AF43" s="84">
        <f t="shared" si="8"/>
        <v>-4.3789995133698909</v>
      </c>
      <c r="AG43" s="84">
        <f t="shared" si="8"/>
        <v>-2.967784307129989</v>
      </c>
      <c r="AH43" s="84">
        <f t="shared" si="8"/>
        <v>8.0049195838458331</v>
      </c>
      <c r="AI43" s="84">
        <f t="shared" si="8"/>
        <v>11.135435145858153</v>
      </c>
      <c r="AJ43" s="84">
        <f t="shared" si="8"/>
        <v>-2.5202528421690005</v>
      </c>
      <c r="AK43" s="84">
        <f t="shared" si="8"/>
        <v>-6.6055097757269863</v>
      </c>
      <c r="AL43" s="84">
        <f t="shared" si="8"/>
        <v>1.6256755757706856</v>
      </c>
      <c r="AM43" s="84">
        <f t="shared" si="8"/>
        <v>-1.1561484978718397</v>
      </c>
      <c r="AN43" s="84">
        <f t="shared" si="8"/>
        <v>-2.039084237993734</v>
      </c>
      <c r="AO43" s="84">
        <f t="shared" ref="AO43" si="9">AO41/AC41*100-100</f>
        <v>0.13516181184532172</v>
      </c>
      <c r="AP43" s="84">
        <f t="shared" ref="AP43:AQ43" si="10">AP41/AD41*100-100</f>
        <v>-0.35221864799450486</v>
      </c>
      <c r="AQ43" s="84">
        <f t="shared" si="10"/>
        <v>-1.8208471305557623</v>
      </c>
    </row>
    <row r="45" spans="1:45" ht="15" customHeight="1" x14ac:dyDescent="0.25">
      <c r="A45" s="6" t="s">
        <v>40</v>
      </c>
      <c r="H45" s="1"/>
      <c r="I45" s="15"/>
    </row>
    <row r="46" spans="1:45" ht="15" customHeight="1" x14ac:dyDescent="0.25">
      <c r="A46" s="1" t="s">
        <v>6</v>
      </c>
      <c r="B46" s="90">
        <v>4690</v>
      </c>
      <c r="C46" s="27"/>
      <c r="W46" s="1"/>
    </row>
    <row r="47" spans="1:45" ht="15" customHeight="1" x14ac:dyDescent="0.25">
      <c r="A47" s="1" t="s">
        <v>3</v>
      </c>
      <c r="B47" s="90">
        <v>4611.67</v>
      </c>
      <c r="C47" s="1"/>
      <c r="W47" s="1"/>
    </row>
    <row r="48" spans="1:45" ht="15" customHeight="1" x14ac:dyDescent="0.25">
      <c r="A48" s="1" t="s">
        <v>14</v>
      </c>
      <c r="B48" s="90">
        <v>4608.33</v>
      </c>
      <c r="C48" s="1"/>
      <c r="W48" s="1"/>
    </row>
    <row r="49" spans="1:10" ht="15" customHeight="1" x14ac:dyDescent="0.25"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20</v>
      </c>
      <c r="B51" s="90">
        <v>3842.86</v>
      </c>
      <c r="C51" s="1"/>
      <c r="I51" s="1"/>
    </row>
    <row r="52" spans="1:10" ht="15" customHeight="1" x14ac:dyDescent="0.25">
      <c r="A52" s="93" t="s">
        <v>19</v>
      </c>
      <c r="B52" s="90">
        <v>3625</v>
      </c>
      <c r="C52" s="1"/>
      <c r="I52" s="1"/>
    </row>
    <row r="53" spans="1:10" ht="15" customHeight="1" x14ac:dyDescent="0.25">
      <c r="A53" s="1" t="s">
        <v>13</v>
      </c>
      <c r="B53" s="90">
        <v>3806.25</v>
      </c>
      <c r="C53" s="1"/>
      <c r="D53" s="1"/>
      <c r="E53" s="75"/>
      <c r="I53" s="1"/>
      <c r="J53" s="23"/>
    </row>
    <row r="54" spans="1:10" ht="15" customHeight="1" x14ac:dyDescent="0.25">
      <c r="D54" s="1"/>
      <c r="E54" s="75"/>
    </row>
    <row r="55" spans="1:10" ht="15" customHeight="1" x14ac:dyDescent="0.25">
      <c r="A55" s="1"/>
    </row>
    <row r="56" spans="1:10" ht="15" customHeight="1" x14ac:dyDescent="0.25">
      <c r="A56" s="1"/>
      <c r="B56" s="72"/>
    </row>
    <row r="57" spans="1:10" ht="15" customHeight="1" x14ac:dyDescent="0.25">
      <c r="A57" s="22"/>
      <c r="B57" s="71"/>
    </row>
    <row r="58" spans="1:10" ht="15" customHeight="1" x14ac:dyDescent="0.25">
      <c r="A58" s="1"/>
      <c r="B58" s="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0"/>
  <sheetViews>
    <sheetView zoomScale="106" zoomScaleNormal="106" workbookViewId="0">
      <pane xSplit="2" ySplit="3" topLeftCell="AJ31" activePane="bottomRight" state="frozen"/>
      <selection pane="topRight" activeCell="C1" sqref="C1"/>
      <selection pane="bottomLeft" activeCell="A4" sqref="A4"/>
      <selection pane="bottomRight" activeCell="AN44" sqref="AN44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3" width="9.140625" style="60"/>
    <col min="44" max="44" width="22.85546875" style="60" customWidth="1"/>
    <col min="45" max="45" width="22.28515625" style="60" customWidth="1"/>
    <col min="46" max="16384" width="9.140625" style="60"/>
  </cols>
  <sheetData>
    <row r="1" spans="1:45" ht="15" customHeight="1" x14ac:dyDescent="0.25">
      <c r="AR1" s="95"/>
      <c r="AS1" s="95"/>
    </row>
    <row r="2" spans="1:45" ht="15" customHeight="1" x14ac:dyDescent="0.25">
      <c r="AR2" s="96" t="s">
        <v>49</v>
      </c>
      <c r="AS2" s="96" t="s">
        <v>50</v>
      </c>
    </row>
    <row r="3" spans="1:45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46">
        <v>43374</v>
      </c>
      <c r="AK3" s="46">
        <v>43405</v>
      </c>
      <c r="AL3" s="46">
        <v>43435</v>
      </c>
      <c r="AM3" s="46">
        <v>43466</v>
      </c>
      <c r="AN3" s="46">
        <v>43497</v>
      </c>
      <c r="AO3" s="46">
        <v>43525</v>
      </c>
      <c r="AP3" s="46">
        <v>43556</v>
      </c>
      <c r="AQ3" s="46">
        <v>43586</v>
      </c>
      <c r="AR3" s="96" t="s">
        <v>51</v>
      </c>
      <c r="AS3" s="96" t="s">
        <v>52</v>
      </c>
    </row>
    <row r="4" spans="1:45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2">
        <v>2018.75</v>
      </c>
      <c r="AF4" s="25">
        <v>2075</v>
      </c>
      <c r="AG4" s="74">
        <v>2000</v>
      </c>
      <c r="AH4" s="75">
        <v>2116.6666666666665</v>
      </c>
      <c r="AI4" s="77">
        <v>2200</v>
      </c>
      <c r="AJ4" s="77">
        <v>2165</v>
      </c>
      <c r="AK4" s="75">
        <v>2300.5</v>
      </c>
      <c r="AL4" s="75">
        <v>2112.5</v>
      </c>
      <c r="AM4" s="78">
        <v>2084.6153846153848</v>
      </c>
      <c r="AN4" s="79">
        <v>2056.25</v>
      </c>
      <c r="AO4" s="80">
        <v>2122.2222222221999</v>
      </c>
      <c r="AP4" s="89">
        <v>2166.6666666666665</v>
      </c>
      <c r="AQ4" s="90">
        <v>1862.8571428571429</v>
      </c>
      <c r="AR4" s="97">
        <f>(AQ4-AE4)/AE4*100</f>
        <v>-7.7222467934542225</v>
      </c>
      <c r="AS4" s="97">
        <f>(AQ4-AP4)/AP4*100</f>
        <v>-14.021978021978015</v>
      </c>
    </row>
    <row r="5" spans="1:45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2">
        <v>1840</v>
      </c>
      <c r="AF5" s="25">
        <v>1790</v>
      </c>
      <c r="AG5" s="74">
        <v>1730</v>
      </c>
      <c r="AH5" s="75">
        <v>1920</v>
      </c>
      <c r="AI5" s="77">
        <v>1900</v>
      </c>
      <c r="AJ5" s="77">
        <v>1960</v>
      </c>
      <c r="AK5" s="75">
        <v>1980</v>
      </c>
      <c r="AL5" s="75">
        <v>2000</v>
      </c>
      <c r="AM5" s="78">
        <v>1900</v>
      </c>
      <c r="AN5" s="78">
        <v>1900</v>
      </c>
      <c r="AO5" s="80">
        <v>1892</v>
      </c>
      <c r="AP5" s="89">
        <v>1960</v>
      </c>
      <c r="AQ5" s="90">
        <v>1675</v>
      </c>
      <c r="AR5" s="97">
        <f t="shared" ref="AR5:AR41" si="0">(AQ5-AE5)/AE5*100</f>
        <v>-8.9673913043478262</v>
      </c>
      <c r="AS5" s="97">
        <f t="shared" ref="AS5:AS41" si="1">(AQ5-AP5)/AP5*100</f>
        <v>-14.540816326530612</v>
      </c>
    </row>
    <row r="6" spans="1:45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2">
        <v>2030</v>
      </c>
      <c r="AF6" s="25">
        <v>2066.6666666666702</v>
      </c>
      <c r="AG6" s="74">
        <v>2050</v>
      </c>
      <c r="AH6" s="75">
        <v>2150.2800000000002</v>
      </c>
      <c r="AI6" s="77">
        <v>2275</v>
      </c>
      <c r="AJ6" s="77">
        <v>2300</v>
      </c>
      <c r="AK6" s="75">
        <v>2214.2857142857101</v>
      </c>
      <c r="AL6" s="75">
        <v>2275</v>
      </c>
      <c r="AM6" s="78">
        <v>2350</v>
      </c>
      <c r="AN6" s="79">
        <v>2400</v>
      </c>
      <c r="AO6" s="80">
        <v>2375</v>
      </c>
      <c r="AP6" s="89">
        <v>2375</v>
      </c>
      <c r="AQ6" s="90">
        <v>2500</v>
      </c>
      <c r="AR6" s="97">
        <f t="shared" si="0"/>
        <v>23.152709359605911</v>
      </c>
      <c r="AS6" s="97">
        <f t="shared" si="1"/>
        <v>5.2631578947368416</v>
      </c>
    </row>
    <row r="7" spans="1:45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2">
        <v>1946.6666666666667</v>
      </c>
      <c r="AF7" s="25">
        <v>2016.6666666666667</v>
      </c>
      <c r="AG7" s="74">
        <v>2066.6666666666702</v>
      </c>
      <c r="AH7" s="75">
        <v>2133.3333333333298</v>
      </c>
      <c r="AI7" s="77">
        <v>2200</v>
      </c>
      <c r="AJ7" s="77">
        <v>2196</v>
      </c>
      <c r="AK7" s="75">
        <v>2350.6799999999998</v>
      </c>
      <c r="AL7" s="75">
        <v>2300</v>
      </c>
      <c r="AM7" s="78">
        <v>2230</v>
      </c>
      <c r="AN7" s="79">
        <v>2300</v>
      </c>
      <c r="AO7" s="80">
        <v>2265</v>
      </c>
      <c r="AP7" s="89">
        <v>2210</v>
      </c>
      <c r="AQ7" s="90">
        <v>2103.5714285714284</v>
      </c>
      <c r="AR7" s="97">
        <f t="shared" si="0"/>
        <v>8.0601761252446078</v>
      </c>
      <c r="AS7" s="97">
        <f t="shared" si="1"/>
        <v>-4.8157724628312923</v>
      </c>
    </row>
    <row r="8" spans="1:45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2">
        <v>2296.4285714285716</v>
      </c>
      <c r="AF8" s="25">
        <v>2242.8571428571399</v>
      </c>
      <c r="AG8" s="74">
        <v>2250</v>
      </c>
      <c r="AH8" s="75">
        <v>2345.4545454545455</v>
      </c>
      <c r="AI8" s="77">
        <v>2330.7692307692309</v>
      </c>
      <c r="AJ8" s="77">
        <v>2389.2857142857101</v>
      </c>
      <c r="AK8" s="75">
        <v>2247.3684210526317</v>
      </c>
      <c r="AL8" s="75">
        <v>2330.7692307692309</v>
      </c>
      <c r="AM8" s="78">
        <v>2275</v>
      </c>
      <c r="AN8" s="79">
        <v>2169.2307692307691</v>
      </c>
      <c r="AO8" s="80">
        <v>2275</v>
      </c>
      <c r="AP8" s="89">
        <v>2200</v>
      </c>
      <c r="AQ8" s="90">
        <v>2320</v>
      </c>
      <c r="AR8" s="97">
        <f t="shared" si="0"/>
        <v>1.0264385692068372</v>
      </c>
      <c r="AS8" s="97">
        <f t="shared" si="1"/>
        <v>5.4545454545454541</v>
      </c>
    </row>
    <row r="9" spans="1:45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87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2">
        <v>2500</v>
      </c>
      <c r="AF9" s="25">
        <v>2500.058</v>
      </c>
      <c r="AG9" s="74">
        <v>2500</v>
      </c>
      <c r="AH9" s="75">
        <v>2490</v>
      </c>
      <c r="AI9" s="77">
        <v>2400</v>
      </c>
      <c r="AJ9" s="77">
        <v>2550</v>
      </c>
      <c r="AK9" s="75">
        <v>2300</v>
      </c>
      <c r="AL9" s="75">
        <v>2500</v>
      </c>
      <c r="AM9" s="78">
        <v>2540</v>
      </c>
      <c r="AN9" s="79">
        <v>2500</v>
      </c>
      <c r="AO9" s="80">
        <v>2500</v>
      </c>
      <c r="AP9" s="89">
        <v>2513.3333333333335</v>
      </c>
      <c r="AQ9" s="90">
        <v>2500</v>
      </c>
      <c r="AR9" s="97">
        <f t="shared" si="0"/>
        <v>0</v>
      </c>
      <c r="AS9" s="97">
        <f t="shared" si="1"/>
        <v>-0.53050397877984679</v>
      </c>
    </row>
    <row r="10" spans="1:45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2">
        <v>2190</v>
      </c>
      <c r="AF10" s="25">
        <v>1981.1111111111099</v>
      </c>
      <c r="AG10" s="74">
        <v>1933.3333333333301</v>
      </c>
      <c r="AH10" s="75">
        <v>2000</v>
      </c>
      <c r="AI10" s="77">
        <v>2000</v>
      </c>
      <c r="AJ10" s="77">
        <v>1950</v>
      </c>
      <c r="AK10" s="75">
        <v>2000</v>
      </c>
      <c r="AL10" s="75">
        <v>2100</v>
      </c>
      <c r="AM10" s="78">
        <v>2300</v>
      </c>
      <c r="AN10" s="78">
        <v>2300</v>
      </c>
      <c r="AO10" s="80">
        <v>2250</v>
      </c>
      <c r="AP10" s="89">
        <v>2050</v>
      </c>
      <c r="AQ10" s="90">
        <v>1920</v>
      </c>
      <c r="AR10" s="97">
        <f t="shared" si="0"/>
        <v>-12.328767123287671</v>
      </c>
      <c r="AS10" s="97">
        <f t="shared" si="1"/>
        <v>-6.3414634146341466</v>
      </c>
    </row>
    <row r="11" spans="1:45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2">
        <v>2306.6666666666702</v>
      </c>
      <c r="AF11" s="25">
        <v>2280</v>
      </c>
      <c r="AG11" s="74">
        <v>2270</v>
      </c>
      <c r="AH11" s="75">
        <v>2210</v>
      </c>
      <c r="AI11" s="77">
        <v>2350</v>
      </c>
      <c r="AJ11" s="77">
        <v>2353.7037037036998</v>
      </c>
      <c r="AK11" s="75">
        <v>2200</v>
      </c>
      <c r="AL11" s="75">
        <v>2000</v>
      </c>
      <c r="AM11" s="78">
        <v>2000</v>
      </c>
      <c r="AN11" s="79">
        <v>1980</v>
      </c>
      <c r="AO11" s="80">
        <v>2020</v>
      </c>
      <c r="AP11" s="89">
        <v>2066.6666666666702</v>
      </c>
      <c r="AQ11" s="90">
        <v>1900</v>
      </c>
      <c r="AR11" s="97">
        <f t="shared" si="0"/>
        <v>-17.630057803468333</v>
      </c>
      <c r="AS11" s="97">
        <f t="shared" si="1"/>
        <v>-8.0645161290324126</v>
      </c>
    </row>
    <row r="12" spans="1:45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2">
        <v>2428.5714285714298</v>
      </c>
      <c r="AF12" s="25">
        <v>2465.3254000000002</v>
      </c>
      <c r="AG12" s="74">
        <v>2401.4285714285702</v>
      </c>
      <c r="AH12" s="75">
        <v>2400</v>
      </c>
      <c r="AI12" s="77">
        <v>2440</v>
      </c>
      <c r="AJ12" s="77">
        <v>2488.8888888888901</v>
      </c>
      <c r="AK12" s="75">
        <v>2260</v>
      </c>
      <c r="AL12" s="75">
        <v>2500</v>
      </c>
      <c r="AM12" s="78">
        <v>2325</v>
      </c>
      <c r="AN12" s="79">
        <v>2400</v>
      </c>
      <c r="AO12" s="80">
        <v>2362.5</v>
      </c>
      <c r="AP12" s="89">
        <v>2362.5</v>
      </c>
      <c r="AQ12" s="90">
        <v>2342.8571428571399</v>
      </c>
      <c r="AR12" s="97">
        <f t="shared" si="0"/>
        <v>-3.5294117647060514</v>
      </c>
      <c r="AS12" s="97">
        <f t="shared" si="1"/>
        <v>-0.83144368858666939</v>
      </c>
    </row>
    <row r="13" spans="1:45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2">
        <v>2112.5</v>
      </c>
      <c r="AF13" s="25">
        <v>2165</v>
      </c>
      <c r="AG13" s="74">
        <v>2095.45454545455</v>
      </c>
      <c r="AH13" s="75">
        <v>2111.1111111111099</v>
      </c>
      <c r="AI13" s="77">
        <v>2166.6666666666702</v>
      </c>
      <c r="AJ13" s="77">
        <v>2111.1111111111113</v>
      </c>
      <c r="AK13" s="75">
        <v>2086.6666666666665</v>
      </c>
      <c r="AL13" s="75">
        <v>2300</v>
      </c>
      <c r="AM13" s="78">
        <v>2350</v>
      </c>
      <c r="AN13" s="79">
        <v>2450</v>
      </c>
      <c r="AO13" s="80">
        <v>2400</v>
      </c>
      <c r="AP13" s="89">
        <v>2325</v>
      </c>
      <c r="AQ13" s="90">
        <v>2113.6363636363635</v>
      </c>
      <c r="AR13" s="97">
        <f t="shared" si="0"/>
        <v>5.3792361484663306E-2</v>
      </c>
      <c r="AS13" s="97">
        <f t="shared" si="1"/>
        <v>-9.090909090909097</v>
      </c>
    </row>
    <row r="14" spans="1:45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2">
        <v>2175.7142857142899</v>
      </c>
      <c r="AF14" s="25">
        <v>1985.7142857142901</v>
      </c>
      <c r="AG14" s="74">
        <v>1902.3076923076901</v>
      </c>
      <c r="AH14" s="75">
        <v>2041.6666666666699</v>
      </c>
      <c r="AI14" s="77">
        <v>2142.8571428571399</v>
      </c>
      <c r="AJ14" s="77">
        <v>2150</v>
      </c>
      <c r="AK14" s="75">
        <v>2015.38461538462</v>
      </c>
      <c r="AL14" s="75">
        <v>2300</v>
      </c>
      <c r="AM14" s="78">
        <v>2230</v>
      </c>
      <c r="AN14" s="79">
        <v>2300</v>
      </c>
      <c r="AO14" s="80">
        <v>2331.4285714285702</v>
      </c>
      <c r="AP14" s="89">
        <v>2232.8571428571399</v>
      </c>
      <c r="AQ14" s="90">
        <v>1867.3333333333333</v>
      </c>
      <c r="AR14" s="97">
        <f t="shared" si="0"/>
        <v>-14.173779820529825</v>
      </c>
      <c r="AS14" s="97">
        <f t="shared" si="1"/>
        <v>-16.370228193644596</v>
      </c>
    </row>
    <row r="15" spans="1:45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2">
        <v>1690</v>
      </c>
      <c r="AF15" s="25">
        <v>1699.66</v>
      </c>
      <c r="AG15" s="74">
        <v>1700</v>
      </c>
      <c r="AH15" s="75">
        <v>1840</v>
      </c>
      <c r="AI15" s="77">
        <v>1900</v>
      </c>
      <c r="AJ15" s="77">
        <v>1916.6666666666667</v>
      </c>
      <c r="AK15" s="75">
        <v>1908.3333333333333</v>
      </c>
      <c r="AL15" s="75">
        <v>1910</v>
      </c>
      <c r="AM15" s="78">
        <v>1970</v>
      </c>
      <c r="AN15" s="79">
        <v>1975</v>
      </c>
      <c r="AO15" s="80">
        <v>1972.5</v>
      </c>
      <c r="AP15" s="89">
        <v>1960</v>
      </c>
      <c r="AQ15" s="90">
        <v>1666.6666666666667</v>
      </c>
      <c r="AR15" s="97">
        <f t="shared" si="0"/>
        <v>-1.3806706114398377</v>
      </c>
      <c r="AS15" s="97">
        <f t="shared" si="1"/>
        <v>-14.96598639455782</v>
      </c>
    </row>
    <row r="16" spans="1:45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2">
        <v>1846.1538461538462</v>
      </c>
      <c r="AF16" s="25">
        <v>1794.2857142857099</v>
      </c>
      <c r="AG16" s="74">
        <v>1731.25</v>
      </c>
      <c r="AH16" s="75">
        <v>1950</v>
      </c>
      <c r="AI16" s="77">
        <v>1964.2857142857142</v>
      </c>
      <c r="AJ16" s="77">
        <v>1973.0769230769199</v>
      </c>
      <c r="AK16" s="75">
        <v>2080</v>
      </c>
      <c r="AL16" s="75">
        <v>2000</v>
      </c>
      <c r="AM16" s="78">
        <v>2130</v>
      </c>
      <c r="AN16" s="79">
        <v>2000</v>
      </c>
      <c r="AO16" s="80">
        <v>2065</v>
      </c>
      <c r="AP16" s="89">
        <v>1981.42857142857</v>
      </c>
      <c r="AQ16" s="90">
        <v>1714.1666666666667</v>
      </c>
      <c r="AR16" s="97">
        <f t="shared" si="0"/>
        <v>-7.1493055555555536</v>
      </c>
      <c r="AS16" s="97">
        <f t="shared" si="1"/>
        <v>-13.488344148041268</v>
      </c>
    </row>
    <row r="17" spans="1:45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2">
        <v>1795</v>
      </c>
      <c r="AF17" s="25">
        <v>1800</v>
      </c>
      <c r="AG17" s="74">
        <v>1820</v>
      </c>
      <c r="AH17" s="75">
        <v>1846.1538461538462</v>
      </c>
      <c r="AI17" s="77">
        <v>2011.1111111111111</v>
      </c>
      <c r="AJ17" s="77">
        <v>2167.8571428571399</v>
      </c>
      <c r="AK17" s="75">
        <v>2200</v>
      </c>
      <c r="AL17" s="75">
        <v>1953.3333333333333</v>
      </c>
      <c r="AM17" s="78">
        <v>1961.5384615384614</v>
      </c>
      <c r="AN17" s="79">
        <v>1923.0769230769231</v>
      </c>
      <c r="AO17" s="80">
        <v>1960</v>
      </c>
      <c r="AP17" s="89">
        <v>1948.2051282051282</v>
      </c>
      <c r="AQ17" s="90">
        <v>2210</v>
      </c>
      <c r="AR17" s="97">
        <f t="shared" si="0"/>
        <v>23.119777158774372</v>
      </c>
      <c r="AS17" s="97">
        <f t="shared" si="1"/>
        <v>13.437746775467229</v>
      </c>
    </row>
    <row r="18" spans="1:45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2">
        <v>1838.5714285714287</v>
      </c>
      <c r="AF18" s="25">
        <v>1889.9</v>
      </c>
      <c r="AG18" s="74">
        <v>1860</v>
      </c>
      <c r="AH18" s="75">
        <v>1791.1111111111111</v>
      </c>
      <c r="AI18" s="77">
        <v>1865.4545454545455</v>
      </c>
      <c r="AJ18" s="77">
        <v>1918.1818181818201</v>
      </c>
      <c r="AK18" s="75">
        <v>2000</v>
      </c>
      <c r="AL18" s="75">
        <v>1748.4615384615386</v>
      </c>
      <c r="AM18" s="78">
        <v>1672.2222222222222</v>
      </c>
      <c r="AN18" s="79">
        <v>1680</v>
      </c>
      <c r="AO18" s="80">
        <v>1769.2307692307693</v>
      </c>
      <c r="AP18" s="89">
        <v>1853.8461538461499</v>
      </c>
      <c r="AQ18" s="90">
        <v>1763.6363636363637</v>
      </c>
      <c r="AR18" s="97">
        <f t="shared" si="0"/>
        <v>-4.0757222575404386</v>
      </c>
      <c r="AS18" s="97">
        <f t="shared" si="1"/>
        <v>-4.8660882685776894</v>
      </c>
    </row>
    <row r="19" spans="1:45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2">
        <v>2500</v>
      </c>
      <c r="AF19" s="25">
        <v>2360.9499999999998</v>
      </c>
      <c r="AG19" s="74">
        <v>2314.2857142857101</v>
      </c>
      <c r="AH19" s="75">
        <v>2354.54545454545</v>
      </c>
      <c r="AI19" s="77">
        <v>2487.5</v>
      </c>
      <c r="AJ19" s="77">
        <v>2500</v>
      </c>
      <c r="AK19" s="75">
        <v>2200</v>
      </c>
      <c r="AL19" s="75">
        <v>1733.3333333333333</v>
      </c>
      <c r="AM19" s="78">
        <v>2023.3333333333301</v>
      </c>
      <c r="AN19" s="79">
        <v>2000</v>
      </c>
      <c r="AO19" s="80">
        <v>2011.6666666666652</v>
      </c>
      <c r="AP19" s="89">
        <v>2011.6666666666652</v>
      </c>
      <c r="AQ19" s="90">
        <v>2122.2222222222199</v>
      </c>
      <c r="AR19" s="97">
        <f t="shared" si="0"/>
        <v>-15.111111111111203</v>
      </c>
      <c r="AS19" s="97">
        <f t="shared" si="1"/>
        <v>5.4957194145263379</v>
      </c>
    </row>
    <row r="20" spans="1:45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2">
        <v>1825</v>
      </c>
      <c r="AF20" s="25">
        <v>1840</v>
      </c>
      <c r="AG20" s="74">
        <v>1820</v>
      </c>
      <c r="AH20" s="75">
        <v>1866.6666666666667</v>
      </c>
      <c r="AI20" s="77">
        <v>1925</v>
      </c>
      <c r="AJ20" s="77">
        <v>1942.8571428571429</v>
      </c>
      <c r="AK20" s="75">
        <v>2075</v>
      </c>
      <c r="AL20" s="75">
        <v>2077.5</v>
      </c>
      <c r="AM20" s="78">
        <v>1985.7142857142858</v>
      </c>
      <c r="AN20" s="79">
        <v>1916.6666666666667</v>
      </c>
      <c r="AO20" s="80">
        <v>1915</v>
      </c>
      <c r="AP20" s="89">
        <v>1936.6666666666699</v>
      </c>
      <c r="AQ20" s="90">
        <v>1962.5</v>
      </c>
      <c r="AR20" s="97">
        <f t="shared" si="0"/>
        <v>7.5342465753424657</v>
      </c>
      <c r="AS20" s="97">
        <f t="shared" si="1"/>
        <v>1.3339070567984526</v>
      </c>
    </row>
    <row r="21" spans="1:45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87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2">
        <v>1950</v>
      </c>
      <c r="AF21" s="25">
        <v>1952.88</v>
      </c>
      <c r="AG21" s="74">
        <v>1950</v>
      </c>
      <c r="AH21" s="75">
        <v>1900</v>
      </c>
      <c r="AI21" s="77">
        <v>2100</v>
      </c>
      <c r="AJ21" s="77">
        <v>2200</v>
      </c>
      <c r="AK21" s="75">
        <v>2100</v>
      </c>
      <c r="AL21" s="75">
        <v>1916.6666666666667</v>
      </c>
      <c r="AM21" s="78">
        <v>1966.6666666666699</v>
      </c>
      <c r="AN21" s="79">
        <v>2000</v>
      </c>
      <c r="AO21" s="80">
        <v>2080</v>
      </c>
      <c r="AP21" s="89">
        <v>1983.3333333333301</v>
      </c>
      <c r="AQ21" s="90">
        <v>1933.3333333333301</v>
      </c>
      <c r="AR21" s="97">
        <f t="shared" si="0"/>
        <v>-0.85470085470102186</v>
      </c>
      <c r="AS21" s="97">
        <f t="shared" si="1"/>
        <v>-2.5210084033613489</v>
      </c>
    </row>
    <row r="22" spans="1:45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2">
        <v>1687.5</v>
      </c>
      <c r="AF22" s="25">
        <v>1716.6666666666699</v>
      </c>
      <c r="AG22" s="74">
        <v>1760</v>
      </c>
      <c r="AH22" s="75">
        <v>1825</v>
      </c>
      <c r="AI22" s="77">
        <v>1800</v>
      </c>
      <c r="AJ22" s="77">
        <v>2000</v>
      </c>
      <c r="AK22" s="75">
        <v>2000.8</v>
      </c>
      <c r="AL22" s="75">
        <v>1888.6666666666667</v>
      </c>
      <c r="AM22" s="78">
        <v>1755.3333333333333</v>
      </c>
      <c r="AN22" s="79">
        <v>1725</v>
      </c>
      <c r="AO22" s="80">
        <v>1740.1666666666665</v>
      </c>
      <c r="AP22" s="89">
        <v>1800</v>
      </c>
      <c r="AQ22" s="90">
        <v>1891.6666666666699</v>
      </c>
      <c r="AR22" s="97">
        <f t="shared" si="0"/>
        <v>12.098765432098958</v>
      </c>
      <c r="AS22" s="97">
        <f t="shared" si="1"/>
        <v>5.0925925925927737</v>
      </c>
    </row>
    <row r="23" spans="1:45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2">
        <v>1800</v>
      </c>
      <c r="AF23" s="25">
        <v>1800.75</v>
      </c>
      <c r="AG23" s="74">
        <v>1810</v>
      </c>
      <c r="AH23" s="75">
        <v>1800</v>
      </c>
      <c r="AI23" s="77">
        <v>2075</v>
      </c>
      <c r="AJ23" s="77">
        <v>2100</v>
      </c>
      <c r="AK23" s="75">
        <v>2000</v>
      </c>
      <c r="AL23" s="75">
        <v>2200</v>
      </c>
      <c r="AM23" s="78">
        <v>2066.6666666666665</v>
      </c>
      <c r="AN23" s="79">
        <v>2100</v>
      </c>
      <c r="AO23" s="80">
        <v>2083.333333333333</v>
      </c>
      <c r="AP23" s="89">
        <v>1980</v>
      </c>
      <c r="AQ23" s="90">
        <v>1900</v>
      </c>
      <c r="AR23" s="97">
        <f t="shared" si="0"/>
        <v>5.5555555555555554</v>
      </c>
      <c r="AS23" s="97">
        <f t="shared" si="1"/>
        <v>-4.0404040404040407</v>
      </c>
    </row>
    <row r="24" spans="1:45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2">
        <v>1900</v>
      </c>
      <c r="AF24" s="25">
        <v>1875</v>
      </c>
      <c r="AG24" s="74">
        <v>1857.1428571428601</v>
      </c>
      <c r="AH24" s="75">
        <v>2000</v>
      </c>
      <c r="AI24" s="77">
        <v>2114.2857142857101</v>
      </c>
      <c r="AJ24" s="77">
        <v>2195</v>
      </c>
      <c r="AK24" s="75">
        <v>1980.952380952381</v>
      </c>
      <c r="AL24" s="75">
        <v>2357.1428571428573</v>
      </c>
      <c r="AM24" s="78">
        <v>2171.4285714285716</v>
      </c>
      <c r="AN24" s="79">
        <v>1950</v>
      </c>
      <c r="AO24" s="80">
        <v>1978.1818181818201</v>
      </c>
      <c r="AP24" s="89">
        <v>1985.7142857142858</v>
      </c>
      <c r="AQ24" s="90">
        <v>1950</v>
      </c>
      <c r="AR24" s="97">
        <f t="shared" si="0"/>
        <v>2.6315789473684208</v>
      </c>
      <c r="AS24" s="97">
        <f t="shared" si="1"/>
        <v>-1.7985611510791397</v>
      </c>
    </row>
    <row r="25" spans="1:45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2">
        <v>2125</v>
      </c>
      <c r="AF25" s="25">
        <v>2100.86</v>
      </c>
      <c r="AG25" s="74">
        <v>2009.95</v>
      </c>
      <c r="AH25" s="75">
        <v>2000</v>
      </c>
      <c r="AI25" s="77">
        <v>2100</v>
      </c>
      <c r="AJ25" s="77">
        <v>2100</v>
      </c>
      <c r="AK25" s="75">
        <v>2050</v>
      </c>
      <c r="AL25" s="75">
        <v>2000</v>
      </c>
      <c r="AM25" s="78">
        <v>2000</v>
      </c>
      <c r="AN25" s="79">
        <v>1950</v>
      </c>
      <c r="AO25" s="80">
        <v>2000</v>
      </c>
      <c r="AP25" s="89">
        <v>2050</v>
      </c>
      <c r="AQ25" s="90">
        <v>2200</v>
      </c>
      <c r="AR25" s="97">
        <f t="shared" si="0"/>
        <v>3.5294117647058822</v>
      </c>
      <c r="AS25" s="97">
        <f t="shared" si="1"/>
        <v>7.3170731707317067</v>
      </c>
    </row>
    <row r="26" spans="1:45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2">
        <v>1987.5</v>
      </c>
      <c r="AF26" s="25">
        <v>1975</v>
      </c>
      <c r="AG26" s="74">
        <v>1930</v>
      </c>
      <c r="AH26" s="75">
        <v>1950</v>
      </c>
      <c r="AI26" s="77">
        <v>1966.6666666666699</v>
      </c>
      <c r="AJ26" s="77">
        <v>2000</v>
      </c>
      <c r="AK26" s="75">
        <v>1983.3333333333333</v>
      </c>
      <c r="AL26" s="75">
        <v>2000</v>
      </c>
      <c r="AM26" s="78">
        <v>1850</v>
      </c>
      <c r="AN26" s="79">
        <v>2010</v>
      </c>
      <c r="AO26" s="80">
        <v>1925</v>
      </c>
      <c r="AP26" s="89">
        <v>1900</v>
      </c>
      <c r="AQ26" s="90">
        <v>1950</v>
      </c>
      <c r="AR26" s="97">
        <f t="shared" si="0"/>
        <v>-1.8867924528301887</v>
      </c>
      <c r="AS26" s="97">
        <f t="shared" si="1"/>
        <v>2.6315789473684208</v>
      </c>
    </row>
    <row r="27" spans="1:45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2">
        <v>2163.3333333333298</v>
      </c>
      <c r="AF27" s="25">
        <v>2116.6666666666702</v>
      </c>
      <c r="AG27" s="74">
        <v>2100</v>
      </c>
      <c r="AH27" s="75">
        <v>2105</v>
      </c>
      <c r="AI27" s="77">
        <v>2000</v>
      </c>
      <c r="AJ27" s="77">
        <v>1900</v>
      </c>
      <c r="AK27" s="75">
        <v>1945.4545454545455</v>
      </c>
      <c r="AL27" s="75">
        <v>2000</v>
      </c>
      <c r="AM27" s="78">
        <v>1900</v>
      </c>
      <c r="AN27" s="79">
        <v>1933.3333333333301</v>
      </c>
      <c r="AO27" s="80">
        <v>1916.6666666666652</v>
      </c>
      <c r="AP27" s="89">
        <v>1933.3333333333333</v>
      </c>
      <c r="AQ27" s="90">
        <v>1980</v>
      </c>
      <c r="AR27" s="97">
        <f t="shared" si="0"/>
        <v>-8.4745762711862938</v>
      </c>
      <c r="AS27" s="97">
        <f t="shared" si="1"/>
        <v>2.4137931034482798</v>
      </c>
    </row>
    <row r="28" spans="1:45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2">
        <v>1910</v>
      </c>
      <c r="AF28" s="25">
        <v>1856.25</v>
      </c>
      <c r="AG28" s="74">
        <v>1846.89655172414</v>
      </c>
      <c r="AH28" s="75">
        <v>1922.7272727272727</v>
      </c>
      <c r="AI28" s="77">
        <v>1931.578947368421</v>
      </c>
      <c r="AJ28" s="77">
        <v>2086.95652173913</v>
      </c>
      <c r="AK28" s="75">
        <v>1954.5454545454545</v>
      </c>
      <c r="AL28" s="75">
        <v>2020</v>
      </c>
      <c r="AM28" s="78">
        <v>1894.7368421052631</v>
      </c>
      <c r="AN28" s="79">
        <v>1901.1764705882354</v>
      </c>
      <c r="AO28" s="80">
        <v>1899.4736842105301</v>
      </c>
      <c r="AP28" s="89">
        <v>1898.4623323013429</v>
      </c>
      <c r="AQ28" s="90">
        <v>1966.6666666666699</v>
      </c>
      <c r="AR28" s="97">
        <f t="shared" si="0"/>
        <v>2.9668411867366453</v>
      </c>
      <c r="AS28" s="97">
        <f t="shared" si="1"/>
        <v>3.5926093030588984</v>
      </c>
    </row>
    <row r="29" spans="1:45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2">
        <v>2100</v>
      </c>
      <c r="AF29" s="25">
        <v>2025</v>
      </c>
      <c r="AG29" s="74">
        <v>2005.7142857142901</v>
      </c>
      <c r="AH29" s="75">
        <v>2100.4285714285702</v>
      </c>
      <c r="AI29" s="77">
        <v>2160</v>
      </c>
      <c r="AJ29" s="77">
        <v>2190</v>
      </c>
      <c r="AK29" s="75">
        <v>2088.2352941176468</v>
      </c>
      <c r="AL29" s="75">
        <v>2000</v>
      </c>
      <c r="AM29" s="78">
        <v>2133.3333333333298</v>
      </c>
      <c r="AN29" s="79">
        <v>2133.3333333333335</v>
      </c>
      <c r="AO29" s="80">
        <v>2100</v>
      </c>
      <c r="AP29" s="89">
        <v>1980</v>
      </c>
      <c r="AQ29" s="90">
        <v>2142.8571428571427</v>
      </c>
      <c r="AR29" s="97">
        <f t="shared" si="0"/>
        <v>2.040816326530603</v>
      </c>
      <c r="AS29" s="97">
        <f t="shared" si="1"/>
        <v>8.2251082251082153</v>
      </c>
    </row>
    <row r="30" spans="1:45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2">
        <v>1960</v>
      </c>
      <c r="AF30" s="25">
        <v>1961.58</v>
      </c>
      <c r="AG30" s="74">
        <v>1900</v>
      </c>
      <c r="AH30" s="75">
        <v>2100</v>
      </c>
      <c r="AI30" s="77">
        <v>2150</v>
      </c>
      <c r="AJ30" s="77">
        <v>2150</v>
      </c>
      <c r="AK30" s="75">
        <v>2000</v>
      </c>
      <c r="AL30" s="75">
        <v>2000</v>
      </c>
      <c r="AM30" s="78">
        <v>2014.2857142857142</v>
      </c>
      <c r="AN30" s="79">
        <v>2200</v>
      </c>
      <c r="AO30" s="80">
        <v>2033.3333333333333</v>
      </c>
      <c r="AP30" s="89">
        <v>2000</v>
      </c>
      <c r="AQ30" s="90">
        <v>2220</v>
      </c>
      <c r="AR30" s="97">
        <f t="shared" si="0"/>
        <v>13.26530612244898</v>
      </c>
      <c r="AS30" s="97">
        <f t="shared" si="1"/>
        <v>11</v>
      </c>
    </row>
    <row r="31" spans="1:45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2">
        <v>2170</v>
      </c>
      <c r="AF31" s="25">
        <v>2105.9132</v>
      </c>
      <c r="AG31" s="74">
        <v>2136.3636363636401</v>
      </c>
      <c r="AH31" s="75">
        <v>2016.6666666666667</v>
      </c>
      <c r="AI31" s="77">
        <v>2140</v>
      </c>
      <c r="AJ31" s="77">
        <v>2260</v>
      </c>
      <c r="AK31" s="75">
        <v>2166.6666666666665</v>
      </c>
      <c r="AL31" s="75">
        <v>1768.75</v>
      </c>
      <c r="AM31" s="78">
        <v>1700</v>
      </c>
      <c r="AN31" s="79">
        <v>1841.6666666666667</v>
      </c>
      <c r="AO31" s="80">
        <v>1860</v>
      </c>
      <c r="AP31" s="89">
        <v>1800.5555555555557</v>
      </c>
      <c r="AQ31" s="90">
        <v>1855.55555555556</v>
      </c>
      <c r="AR31" s="97">
        <f t="shared" si="0"/>
        <v>-14.490527393752997</v>
      </c>
      <c r="AS31" s="97">
        <f t="shared" si="1"/>
        <v>3.0546127738354758</v>
      </c>
    </row>
    <row r="32" spans="1:45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2">
        <v>2166.6666666666702</v>
      </c>
      <c r="AF32" s="25">
        <v>2100.0102999999999</v>
      </c>
      <c r="AG32" s="74">
        <v>2010.3333333333301</v>
      </c>
      <c r="AH32" s="75">
        <v>2000.57142857143</v>
      </c>
      <c r="AI32" s="77">
        <v>1953.3333333333333</v>
      </c>
      <c r="AJ32" s="77">
        <v>2075</v>
      </c>
      <c r="AK32" s="75">
        <v>2000</v>
      </c>
      <c r="AL32" s="75">
        <v>1731.25</v>
      </c>
      <c r="AM32" s="78">
        <v>1741.6666666666699</v>
      </c>
      <c r="AN32" s="79">
        <v>1843.3333333333333</v>
      </c>
      <c r="AO32" s="80">
        <v>1786.3636363636363</v>
      </c>
      <c r="AP32" s="89">
        <v>1823.0769230769199</v>
      </c>
      <c r="AQ32" s="90">
        <v>1897.9166666666667</v>
      </c>
      <c r="AR32" s="97">
        <f t="shared" si="0"/>
        <v>-12.403846153846292</v>
      </c>
      <c r="AS32" s="97">
        <f t="shared" si="1"/>
        <v>4.1051336146274702</v>
      </c>
    </row>
    <row r="33" spans="1:45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2">
        <v>2263.5714285714298</v>
      </c>
      <c r="AF33" s="25">
        <v>2170</v>
      </c>
      <c r="AG33" s="74">
        <v>2126.6666666666702</v>
      </c>
      <c r="AH33" s="75">
        <v>2173.3333333333298</v>
      </c>
      <c r="AI33" s="77">
        <v>1977.7777777777778</v>
      </c>
      <c r="AJ33" s="77">
        <v>2056.1111111111099</v>
      </c>
      <c r="AK33" s="75">
        <v>2000</v>
      </c>
      <c r="AL33" s="75">
        <v>1802.5</v>
      </c>
      <c r="AM33" s="78">
        <v>1703.5714285714287</v>
      </c>
      <c r="AN33" s="79">
        <v>1811.1111111111111</v>
      </c>
      <c r="AO33" s="80">
        <v>1785.2941176470588</v>
      </c>
      <c r="AP33" s="89">
        <v>1766.6588857765328</v>
      </c>
      <c r="AQ33" s="90">
        <v>1784.2857142857099</v>
      </c>
      <c r="AR33" s="97">
        <f t="shared" si="0"/>
        <v>-21.173871883875275</v>
      </c>
      <c r="AS33" s="97">
        <f t="shared" si="1"/>
        <v>0.99774940431860903</v>
      </c>
    </row>
    <row r="34" spans="1:45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2">
        <v>2157.5</v>
      </c>
      <c r="AF34" s="25">
        <v>2102.9411764705901</v>
      </c>
      <c r="AG34" s="74">
        <v>2100.625</v>
      </c>
      <c r="AH34" s="75">
        <v>2160</v>
      </c>
      <c r="AI34" s="77">
        <v>2000</v>
      </c>
      <c r="AJ34" s="77">
        <v>2114.7058823529401</v>
      </c>
      <c r="AK34" s="75">
        <v>2000</v>
      </c>
      <c r="AL34" s="75">
        <v>1753.6842105263158</v>
      </c>
      <c r="AM34" s="78">
        <v>1769.23076923077</v>
      </c>
      <c r="AN34" s="79">
        <v>1812.5</v>
      </c>
      <c r="AO34" s="80">
        <v>1789.4117647058799</v>
      </c>
      <c r="AP34" s="89">
        <v>1790.3808446455498</v>
      </c>
      <c r="AQ34" s="90">
        <v>1926.6666666666667</v>
      </c>
      <c r="AR34" s="97">
        <f t="shared" si="0"/>
        <v>-10.699111626110463</v>
      </c>
      <c r="AS34" s="97">
        <f t="shared" si="1"/>
        <v>7.6121135024820967</v>
      </c>
    </row>
    <row r="35" spans="1:45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2">
        <v>2175</v>
      </c>
      <c r="AF35" s="25">
        <v>2002.35412</v>
      </c>
      <c r="AG35" s="74">
        <v>2140</v>
      </c>
      <c r="AH35" s="75">
        <v>2100</v>
      </c>
      <c r="AI35" s="77">
        <v>2150</v>
      </c>
      <c r="AJ35" s="77">
        <v>2170</v>
      </c>
      <c r="AK35" s="75">
        <v>2088.8888888888887</v>
      </c>
      <c r="AL35" s="75">
        <v>2000</v>
      </c>
      <c r="AM35" s="78">
        <v>1870</v>
      </c>
      <c r="AN35" s="79">
        <v>1910</v>
      </c>
      <c r="AO35" s="80">
        <v>1870</v>
      </c>
      <c r="AP35" s="89">
        <v>2000</v>
      </c>
      <c r="AQ35" s="90">
        <v>1875</v>
      </c>
      <c r="AR35" s="97">
        <f t="shared" si="0"/>
        <v>-13.793103448275861</v>
      </c>
      <c r="AS35" s="97">
        <f t="shared" si="1"/>
        <v>-6.25</v>
      </c>
    </row>
    <row r="36" spans="1:45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2">
        <v>1967.8571428571429</v>
      </c>
      <c r="AF36" s="25">
        <v>2082.1428571428573</v>
      </c>
      <c r="AG36" s="74">
        <v>2058.3333333333298</v>
      </c>
      <c r="AH36" s="75">
        <v>2112.5</v>
      </c>
      <c r="AI36" s="77">
        <v>2250</v>
      </c>
      <c r="AJ36" s="77">
        <v>2271.4285714285716</v>
      </c>
      <c r="AK36" s="75">
        <v>2057.1428571428573</v>
      </c>
      <c r="AL36" s="75">
        <v>2100</v>
      </c>
      <c r="AM36" s="78">
        <v>2205.6315789473701</v>
      </c>
      <c r="AN36" s="79">
        <v>2300</v>
      </c>
      <c r="AO36" s="80">
        <v>2129.54545454545</v>
      </c>
      <c r="AP36" s="89">
        <v>2247.0588235294117</v>
      </c>
      <c r="AQ36" s="90">
        <v>2294.1176470588234</v>
      </c>
      <c r="AR36" s="97">
        <f t="shared" si="0"/>
        <v>16.579481157254182</v>
      </c>
      <c r="AS36" s="97">
        <f t="shared" si="1"/>
        <v>2.0942408376963328</v>
      </c>
    </row>
    <row r="37" spans="1:45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2">
        <v>2130</v>
      </c>
      <c r="AF37" s="25">
        <v>2000.8945120000001</v>
      </c>
      <c r="AG37" s="74">
        <v>2000</v>
      </c>
      <c r="AH37" s="75">
        <v>1922.2222222222199</v>
      </c>
      <c r="AI37" s="77">
        <v>2075</v>
      </c>
      <c r="AJ37" s="77">
        <v>2000</v>
      </c>
      <c r="AK37" s="75">
        <v>2050.63</v>
      </c>
      <c r="AL37" s="75">
        <v>1983.3333333333333</v>
      </c>
      <c r="AM37" s="78">
        <v>2000</v>
      </c>
      <c r="AN37" s="79">
        <v>2080</v>
      </c>
      <c r="AO37" s="80">
        <v>2100</v>
      </c>
      <c r="AP37" s="89">
        <v>2075</v>
      </c>
      <c r="AQ37" s="90">
        <v>2075</v>
      </c>
      <c r="AR37" s="97">
        <f t="shared" si="0"/>
        <v>-2.5821596244131455</v>
      </c>
      <c r="AS37" s="97">
        <f t="shared" si="1"/>
        <v>0</v>
      </c>
    </row>
    <row r="38" spans="1:45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88">
        <v>2271.7176923076922</v>
      </c>
      <c r="AF38" s="25">
        <v>2191.3249999999998</v>
      </c>
      <c r="AG38" s="74">
        <v>2000</v>
      </c>
      <c r="AH38" s="75">
        <v>2005.69852660793</v>
      </c>
      <c r="AI38" s="77">
        <v>2100</v>
      </c>
      <c r="AJ38" s="77">
        <v>2000</v>
      </c>
      <c r="AK38" s="75">
        <v>2000</v>
      </c>
      <c r="AL38" s="75">
        <v>2000</v>
      </c>
      <c r="AM38" s="78">
        <v>2153</v>
      </c>
      <c r="AN38" s="79">
        <v>2300</v>
      </c>
      <c r="AO38" s="80">
        <v>2350</v>
      </c>
      <c r="AP38" s="73">
        <v>2267.6666666666665</v>
      </c>
      <c r="AQ38" s="90">
        <v>2300</v>
      </c>
      <c r="AR38" s="97">
        <f t="shared" si="0"/>
        <v>1.2449745753213546</v>
      </c>
      <c r="AS38" s="97">
        <f t="shared" si="1"/>
        <v>1.4258415404968463</v>
      </c>
    </row>
    <row r="39" spans="1:45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88">
        <v>2387.2606661687028</v>
      </c>
      <c r="AF39" s="25">
        <v>2203.0954000000002</v>
      </c>
      <c r="AG39" s="74">
        <v>2200</v>
      </c>
      <c r="AH39" s="75">
        <v>2327.9383801237632</v>
      </c>
      <c r="AI39" s="77">
        <v>2374.3079709993626</v>
      </c>
      <c r="AJ39" s="77">
        <v>2474.3079709993599</v>
      </c>
      <c r="AK39" s="75">
        <v>2250.33</v>
      </c>
      <c r="AL39" s="75">
        <v>2250.33</v>
      </c>
      <c r="AM39" s="75">
        <v>2250.33</v>
      </c>
      <c r="AN39" s="87">
        <v>2352.5585948058729</v>
      </c>
      <c r="AO39" s="80">
        <v>2301.4442974029362</v>
      </c>
      <c r="AP39" s="89">
        <v>2301.4442974029362</v>
      </c>
      <c r="AQ39" s="90">
        <v>2375</v>
      </c>
      <c r="AR39" s="97">
        <f t="shared" si="0"/>
        <v>-0.51358724007210355</v>
      </c>
      <c r="AS39" s="97">
        <f t="shared" si="1"/>
        <v>3.1960670384274663</v>
      </c>
    </row>
    <row r="40" spans="1:45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2">
        <v>2060</v>
      </c>
      <c r="AF40" s="25">
        <v>2000.0509999999999</v>
      </c>
      <c r="AG40" s="74">
        <v>2000</v>
      </c>
      <c r="AH40" s="75">
        <v>1914.2857142857142</v>
      </c>
      <c r="AI40" s="77">
        <v>2000</v>
      </c>
      <c r="AJ40" s="77">
        <v>2000</v>
      </c>
      <c r="AK40" s="75">
        <v>2000</v>
      </c>
      <c r="AL40" s="75">
        <v>2040</v>
      </c>
      <c r="AM40" s="78">
        <v>2000</v>
      </c>
      <c r="AN40" s="79">
        <v>2100</v>
      </c>
      <c r="AO40" s="80">
        <v>2170</v>
      </c>
      <c r="AP40" s="89">
        <v>1985</v>
      </c>
      <c r="AQ40" s="90">
        <v>1975</v>
      </c>
      <c r="AR40" s="97">
        <f t="shared" si="0"/>
        <v>-4.1262135922330101</v>
      </c>
      <c r="AS40" s="97">
        <f t="shared" si="1"/>
        <v>-0.50377833753148615</v>
      </c>
    </row>
    <row r="41" spans="1:45" ht="15" customHeight="1" x14ac:dyDescent="0.25">
      <c r="A41" s="67" t="s">
        <v>37</v>
      </c>
      <c r="B41" s="68"/>
      <c r="C41" s="69">
        <f t="shared" ref="C41:AN41" si="2">AVERAGE(C4:C40)</f>
        <v>1841.975418275418</v>
      </c>
      <c r="D41" s="69">
        <f t="shared" si="2"/>
        <v>1860.2976533676533</v>
      </c>
      <c r="E41" s="69">
        <f t="shared" si="2"/>
        <v>1839.3436265924479</v>
      </c>
      <c r="F41" s="69">
        <f t="shared" si="2"/>
        <v>1862.9063494081233</v>
      </c>
      <c r="G41" s="69">
        <f t="shared" si="2"/>
        <v>1853.9525740025731</v>
      </c>
      <c r="H41" s="69">
        <f t="shared" si="2"/>
        <v>1962.6325602574004</v>
      </c>
      <c r="I41" s="69">
        <f t="shared" si="2"/>
        <v>2071.0590948090939</v>
      </c>
      <c r="J41" s="69">
        <f t="shared" si="2"/>
        <v>1928.0643886743874</v>
      </c>
      <c r="K41" s="69">
        <f t="shared" si="2"/>
        <v>1938.6155318757353</v>
      </c>
      <c r="L41" s="69">
        <f t="shared" si="2"/>
        <v>2067.0146448499222</v>
      </c>
      <c r="M41" s="69">
        <f t="shared" si="2"/>
        <v>1962.5455183104264</v>
      </c>
      <c r="N41" s="69">
        <f t="shared" si="2"/>
        <v>2002.1597520377509</v>
      </c>
      <c r="O41" s="69">
        <f t="shared" si="2"/>
        <v>2567.5637077107663</v>
      </c>
      <c r="P41" s="69">
        <f t="shared" si="2"/>
        <v>2708.381178039414</v>
      </c>
      <c r="Q41" s="69">
        <f t="shared" si="2"/>
        <v>2493.5891756418077</v>
      </c>
      <c r="R41" s="69">
        <f t="shared" si="2"/>
        <v>2428.3827508827503</v>
      </c>
      <c r="S41" s="69">
        <f t="shared" si="2"/>
        <v>2446.5677683912977</v>
      </c>
      <c r="T41" s="69">
        <f t="shared" si="2"/>
        <v>2215.9583285483286</v>
      </c>
      <c r="U41" s="69">
        <f t="shared" si="2"/>
        <v>2226.2133047133043</v>
      </c>
      <c r="V41" s="69">
        <f t="shared" si="2"/>
        <v>1990.7063163444745</v>
      </c>
      <c r="W41" s="69">
        <f t="shared" si="2"/>
        <v>1911.4376193981454</v>
      </c>
      <c r="X41" s="69">
        <f t="shared" si="2"/>
        <v>2374.070224070224</v>
      </c>
      <c r="Y41" s="69">
        <f t="shared" si="2"/>
        <v>2377.8089189189191</v>
      </c>
      <c r="Z41" s="69">
        <f t="shared" si="2"/>
        <v>2276.9555938241119</v>
      </c>
      <c r="AA41" s="69">
        <f t="shared" si="2"/>
        <v>2190.0657484407484</v>
      </c>
      <c r="AB41" s="69">
        <f t="shared" si="2"/>
        <v>2155.9678842376211</v>
      </c>
      <c r="AC41" s="69">
        <f t="shared" si="2"/>
        <v>2090.6383723949511</v>
      </c>
      <c r="AD41" s="69">
        <f t="shared" si="2"/>
        <v>2058.1920680361077</v>
      </c>
      <c r="AE41" s="69">
        <f t="shared" si="2"/>
        <v>2072.2413465858886</v>
      </c>
      <c r="AF41" s="69">
        <f t="shared" si="2"/>
        <v>2034.9344834121187</v>
      </c>
      <c r="AG41" s="69">
        <f t="shared" si="2"/>
        <v>2010.4527618312104</v>
      </c>
      <c r="AH41" s="69">
        <f t="shared" si="2"/>
        <v>2054.1449058831427</v>
      </c>
      <c r="AI41" s="69">
        <f t="shared" si="2"/>
        <v>2107.4755357182621</v>
      </c>
      <c r="AJ41" s="69">
        <f t="shared" si="2"/>
        <v>2145.3010586286541</v>
      </c>
      <c r="AK41" s="69">
        <f t="shared" si="2"/>
        <v>2084.735085724993</v>
      </c>
      <c r="AL41" s="69">
        <f t="shared" si="2"/>
        <v>2052.7897613576561</v>
      </c>
      <c r="AM41" s="69">
        <f t="shared" si="2"/>
        <v>2039.8190610448505</v>
      </c>
      <c r="AN41" s="69">
        <f t="shared" si="2"/>
        <v>2067.6820865444929</v>
      </c>
      <c r="AO41" s="69">
        <f t="shared" ref="AO41:AP41" si="3">AVERAGE(AO4:AO40)</f>
        <v>2064.4530541244735</v>
      </c>
      <c r="AP41" s="69">
        <f t="shared" si="3"/>
        <v>2046.5276291262935</v>
      </c>
      <c r="AQ41" s="69">
        <f t="shared" ref="AQ41" si="4">AVERAGE(AQ4:AQ40)</f>
        <v>2028.0409024379612</v>
      </c>
      <c r="AR41" s="98">
        <f t="shared" si="0"/>
        <v>-2.132977619655624</v>
      </c>
      <c r="AS41" s="98">
        <f t="shared" si="1"/>
        <v>-0.90332162758167411</v>
      </c>
    </row>
    <row r="42" spans="1:45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N42" si="5">O41/N41*100-100</f>
        <v>28.239702406242088</v>
      </c>
      <c r="P42" s="69">
        <f t="shared" si="5"/>
        <v>5.484478141895849</v>
      </c>
      <c r="Q42" s="69">
        <f t="shared" si="5"/>
        <v>-7.9306415263560979</v>
      </c>
      <c r="R42" s="69">
        <f t="shared" si="5"/>
        <v>-2.6149626167780582</v>
      </c>
      <c r="S42" s="69">
        <f t="shared" si="5"/>
        <v>0.7488530175869812</v>
      </c>
      <c r="T42" s="69">
        <f t="shared" si="5"/>
        <v>-9.4258349522279019</v>
      </c>
      <c r="U42" s="69">
        <f t="shared" si="5"/>
        <v>0.46277838499308643</v>
      </c>
      <c r="V42" s="69">
        <f t="shared" si="5"/>
        <v>-10.578815060992497</v>
      </c>
      <c r="W42" s="69">
        <f t="shared" si="5"/>
        <v>-3.9819382846933422</v>
      </c>
      <c r="X42" s="69">
        <f t="shared" si="5"/>
        <v>24.203384927505383</v>
      </c>
      <c r="Y42" s="69">
        <f t="shared" si="5"/>
        <v>0.15748038161589761</v>
      </c>
      <c r="Z42" s="69">
        <f t="shared" si="5"/>
        <v>-4.2414394315864854</v>
      </c>
      <c r="AA42" s="69">
        <f t="shared" si="5"/>
        <v>-3.8160535769357438</v>
      </c>
      <c r="AB42" s="69">
        <f t="shared" si="5"/>
        <v>-1.5569333581607765</v>
      </c>
      <c r="AC42" s="69">
        <f t="shared" si="5"/>
        <v>-3.0301709186067711</v>
      </c>
      <c r="AD42" s="69">
        <f t="shared" si="5"/>
        <v>-1.5519807149466232</v>
      </c>
      <c r="AE42" s="69">
        <f t="shared" si="5"/>
        <v>0.68260289056436818</v>
      </c>
      <c r="AF42" s="69">
        <f t="shared" si="5"/>
        <v>-1.800314583783134</v>
      </c>
      <c r="AG42" s="69">
        <f t="shared" si="5"/>
        <v>-1.2030717342731378</v>
      </c>
      <c r="AH42" s="69">
        <f t="shared" si="5"/>
        <v>2.1732489756255404</v>
      </c>
      <c r="AI42" s="69">
        <f t="shared" si="5"/>
        <v>2.5962447772004111</v>
      </c>
      <c r="AJ42" s="69">
        <f t="shared" si="5"/>
        <v>1.7948261922528417</v>
      </c>
      <c r="AK42" s="69">
        <f t="shared" si="5"/>
        <v>-2.823192234957304</v>
      </c>
      <c r="AL42" s="69">
        <f t="shared" si="5"/>
        <v>-1.5323445451692663</v>
      </c>
      <c r="AM42" s="69">
        <f t="shared" si="5"/>
        <v>-0.63185721971971986</v>
      </c>
      <c r="AN42" s="69">
        <f t="shared" si="5"/>
        <v>1.3659557375334259</v>
      </c>
      <c r="AO42" s="69">
        <f t="shared" ref="AO42" si="6">AO41/AN41*100-100</f>
        <v>-0.15616677442980631</v>
      </c>
      <c r="AP42" s="69">
        <f t="shared" ref="AP42:AQ42" si="7">AP41/AO41*100-100</f>
        <v>-0.86828930124460157</v>
      </c>
      <c r="AQ42" s="69">
        <f t="shared" si="7"/>
        <v>-0.90332162758167556</v>
      </c>
    </row>
    <row r="43" spans="1:45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N43" si="8">O41/C41*100-100</f>
        <v>39.391855191786078</v>
      </c>
      <c r="P43" s="69">
        <f t="shared" si="8"/>
        <v>45.58859294030151</v>
      </c>
      <c r="Q43" s="69">
        <f t="shared" si="8"/>
        <v>35.569511840558533</v>
      </c>
      <c r="R43" s="69">
        <f t="shared" si="8"/>
        <v>30.354526498569726</v>
      </c>
      <c r="S43" s="69">
        <f t="shared" si="8"/>
        <v>31.964959767514642</v>
      </c>
      <c r="T43" s="69">
        <f t="shared" si="8"/>
        <v>12.907447548801713</v>
      </c>
      <c r="U43" s="69">
        <f t="shared" si="8"/>
        <v>7.4915394878441361</v>
      </c>
      <c r="V43" s="69">
        <f t="shared" si="8"/>
        <v>3.2489541344184971</v>
      </c>
      <c r="W43" s="69">
        <f t="shared" si="8"/>
        <v>-1.401923797200439</v>
      </c>
      <c r="X43" s="69">
        <f t="shared" si="8"/>
        <v>14.855026788772264</v>
      </c>
      <c r="Y43" s="69">
        <f t="shared" si="8"/>
        <v>21.159427729655761</v>
      </c>
      <c r="Z43" s="69">
        <f t="shared" si="8"/>
        <v>13.724970822467114</v>
      </c>
      <c r="AA43" s="69">
        <f t="shared" si="8"/>
        <v>-14.70257420045067</v>
      </c>
      <c r="AB43" s="69">
        <f t="shared" si="8"/>
        <v>-20.396438222247667</v>
      </c>
      <c r="AC43" s="69">
        <f t="shared" si="8"/>
        <v>-16.1594703403035</v>
      </c>
      <c r="AD43" s="69">
        <f t="shared" si="8"/>
        <v>-15.244330108673083</v>
      </c>
      <c r="AE43" s="69">
        <f t="shared" si="8"/>
        <v>-15.300063486552901</v>
      </c>
      <c r="AF43" s="69">
        <f t="shared" si="8"/>
        <v>-8.1690996984947049</v>
      </c>
      <c r="AG43" s="69">
        <f t="shared" si="8"/>
        <v>-9.691818049298746</v>
      </c>
      <c r="AH43" s="69">
        <f t="shared" si="8"/>
        <v>3.1867377431724861</v>
      </c>
      <c r="AI43" s="69">
        <f t="shared" si="8"/>
        <v>10.256045728651245</v>
      </c>
      <c r="AJ43" s="69">
        <f t="shared" si="8"/>
        <v>-9.6361583209344417</v>
      </c>
      <c r="AK43" s="69">
        <f t="shared" si="8"/>
        <v>-12.325373618632625</v>
      </c>
      <c r="AL43" s="69">
        <f t="shared" si="8"/>
        <v>-9.8449804236178693</v>
      </c>
      <c r="AM43" s="69">
        <f t="shared" si="8"/>
        <v>-6.8603733701998806</v>
      </c>
      <c r="AN43" s="69">
        <f t="shared" si="8"/>
        <v>-4.0949495740910464</v>
      </c>
      <c r="AO43" s="69">
        <f t="shared" ref="AO43" si="9">AO41/AC41*100-100</f>
        <v>-1.2525034753131763</v>
      </c>
      <c r="AP43" s="69">
        <f t="shared" ref="AP43:AQ43" si="10">AP41/AD41*100-100</f>
        <v>-0.56673228368546802</v>
      </c>
      <c r="AQ43" s="69">
        <f t="shared" si="10"/>
        <v>-2.1329776196556196</v>
      </c>
    </row>
    <row r="45" spans="1:45" ht="15" customHeight="1" x14ac:dyDescent="0.25">
      <c r="A45" s="70" t="s">
        <v>40</v>
      </c>
    </row>
    <row r="46" spans="1:45" ht="15" customHeight="1" x14ac:dyDescent="0.25">
      <c r="A46" s="94" t="s">
        <v>48</v>
      </c>
      <c r="B46" s="90">
        <v>2500</v>
      </c>
      <c r="V46" s="49"/>
      <c r="W46" s="72"/>
    </row>
    <row r="47" spans="1:45" ht="15" customHeight="1" x14ac:dyDescent="0.25">
      <c r="A47" s="49" t="s">
        <v>34</v>
      </c>
      <c r="B47" s="90">
        <v>3375</v>
      </c>
      <c r="V47" s="49"/>
      <c r="W47" s="72"/>
    </row>
    <row r="48" spans="1:45" ht="15" customHeight="1" x14ac:dyDescent="0.25">
      <c r="A48" s="49" t="s">
        <v>8</v>
      </c>
      <c r="B48" s="90">
        <v>2342.86</v>
      </c>
      <c r="G48" s="53"/>
      <c r="V48" s="49"/>
      <c r="W48" s="72"/>
    </row>
    <row r="49" spans="1:26" ht="15" customHeight="1" x14ac:dyDescent="0.25">
      <c r="A49" s="49"/>
      <c r="B49" s="90"/>
      <c r="C49" s="49"/>
      <c r="V49" s="49"/>
      <c r="W49" s="73"/>
    </row>
    <row r="50" spans="1:26" ht="15" customHeight="1" x14ac:dyDescent="0.25">
      <c r="A50" s="70" t="s">
        <v>41</v>
      </c>
    </row>
    <row r="51" spans="1:26" ht="15" customHeight="1" x14ac:dyDescent="0.25">
      <c r="A51" s="1" t="s">
        <v>12</v>
      </c>
      <c r="B51" s="90">
        <v>1714.17</v>
      </c>
      <c r="V51" s="49"/>
      <c r="W51" s="72"/>
      <c r="Z51" s="49"/>
    </row>
    <row r="52" spans="1:26" ht="15" customHeight="1" x14ac:dyDescent="0.25">
      <c r="A52" s="1" t="s">
        <v>1</v>
      </c>
      <c r="B52" s="90">
        <v>1675</v>
      </c>
      <c r="V52" s="49"/>
      <c r="W52" s="72"/>
      <c r="Z52" s="49"/>
    </row>
    <row r="53" spans="1:26" ht="15" customHeight="1" x14ac:dyDescent="0.25">
      <c r="A53" s="1" t="s">
        <v>11</v>
      </c>
      <c r="B53" s="91">
        <v>1666.67</v>
      </c>
      <c r="V53" s="49"/>
      <c r="W53" s="72"/>
      <c r="Z53" s="49"/>
    </row>
    <row r="60" spans="1:26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39"/>
  <sheetViews>
    <sheetView topLeftCell="A27" workbookViewId="0">
      <selection activeCell="F39" sqref="F1:G39"/>
    </sheetView>
  </sheetViews>
  <sheetFormatPr defaultRowHeight="15" x14ac:dyDescent="0.25"/>
  <cols>
    <col min="5" max="5" width="10.5703125" customWidth="1"/>
    <col min="6" max="6" width="13.42578125" customWidth="1"/>
  </cols>
  <sheetData>
    <row r="2" spans="3:7" x14ac:dyDescent="0.25">
      <c r="C2" s="27"/>
      <c r="D2" s="89"/>
    </row>
    <row r="3" spans="3:7" x14ac:dyDescent="0.25">
      <c r="C3" s="27"/>
      <c r="D3" s="90"/>
      <c r="F3" s="49"/>
      <c r="G3" s="90"/>
    </row>
    <row r="4" spans="3:7" x14ac:dyDescent="0.25">
      <c r="C4" s="1"/>
      <c r="D4" s="90"/>
      <c r="F4" s="49"/>
      <c r="G4" s="90"/>
    </row>
    <row r="5" spans="3:7" x14ac:dyDescent="0.25">
      <c r="C5" s="1"/>
      <c r="D5" s="90"/>
      <c r="F5" s="49"/>
      <c r="G5" s="90"/>
    </row>
    <row r="6" spans="3:7" x14ac:dyDescent="0.25">
      <c r="C6" s="1"/>
      <c r="D6" s="90"/>
      <c r="F6" s="49"/>
      <c r="G6" s="90"/>
    </row>
    <row r="7" spans="3:7" x14ac:dyDescent="0.25">
      <c r="C7" s="1"/>
      <c r="D7" s="90"/>
      <c r="F7" s="49"/>
      <c r="G7" s="90"/>
    </row>
    <row r="8" spans="3:7" x14ac:dyDescent="0.25">
      <c r="C8" s="1"/>
      <c r="D8" s="91"/>
      <c r="F8" s="49"/>
      <c r="G8" s="90"/>
    </row>
    <row r="9" spans="3:7" x14ac:dyDescent="0.25">
      <c r="C9" s="1"/>
      <c r="D9" s="90"/>
      <c r="F9" s="49"/>
      <c r="G9" s="90"/>
    </row>
    <row r="10" spans="3:7" x14ac:dyDescent="0.25">
      <c r="C10" s="1"/>
      <c r="D10" s="92"/>
      <c r="F10" s="49"/>
      <c r="G10" s="90"/>
    </row>
    <row r="11" spans="3:7" x14ac:dyDescent="0.25">
      <c r="C11" s="1"/>
      <c r="D11" s="90"/>
      <c r="F11" s="49"/>
      <c r="G11" s="90"/>
    </row>
    <row r="12" spans="3:7" x14ac:dyDescent="0.25">
      <c r="C12" s="1"/>
      <c r="D12" s="90"/>
      <c r="F12" s="49"/>
      <c r="G12" s="90"/>
    </row>
    <row r="13" spans="3:7" x14ac:dyDescent="0.25">
      <c r="C13" s="1"/>
      <c r="D13" s="90"/>
      <c r="F13" s="49"/>
      <c r="G13" s="90"/>
    </row>
    <row r="14" spans="3:7" x14ac:dyDescent="0.25">
      <c r="C14" s="1"/>
      <c r="D14" s="90"/>
      <c r="F14" s="49"/>
      <c r="G14" s="90"/>
    </row>
    <row r="15" spans="3:7" x14ac:dyDescent="0.25">
      <c r="C15" s="1"/>
      <c r="D15" s="90"/>
      <c r="F15" s="49"/>
      <c r="G15" s="90"/>
    </row>
    <row r="16" spans="3:7" x14ac:dyDescent="0.25">
      <c r="C16" s="1"/>
      <c r="D16" s="90"/>
      <c r="F16" s="49"/>
      <c r="G16" s="90"/>
    </row>
    <row r="17" spans="3:7" x14ac:dyDescent="0.25">
      <c r="C17" s="1"/>
      <c r="D17" s="90"/>
      <c r="F17" s="49"/>
      <c r="G17" s="90"/>
    </row>
    <row r="18" spans="3:7" x14ac:dyDescent="0.25">
      <c r="C18" s="1"/>
      <c r="D18" s="90"/>
      <c r="F18" s="49"/>
      <c r="G18" s="90"/>
    </row>
    <row r="19" spans="3:7" x14ac:dyDescent="0.25">
      <c r="C19" s="1"/>
      <c r="D19" s="90"/>
      <c r="F19" s="49"/>
      <c r="G19" s="90"/>
    </row>
    <row r="20" spans="3:7" x14ac:dyDescent="0.25">
      <c r="C20" s="1"/>
      <c r="D20" s="90"/>
      <c r="F20" s="49"/>
      <c r="G20" s="90"/>
    </row>
    <row r="21" spans="3:7" x14ac:dyDescent="0.25">
      <c r="C21" s="1"/>
      <c r="D21" s="90"/>
      <c r="F21" s="49"/>
      <c r="G21" s="90"/>
    </row>
    <row r="22" spans="3:7" x14ac:dyDescent="0.25">
      <c r="C22" s="1"/>
      <c r="D22" s="90"/>
      <c r="F22" s="49"/>
      <c r="G22" s="90"/>
    </row>
    <row r="23" spans="3:7" x14ac:dyDescent="0.25">
      <c r="C23" s="1"/>
      <c r="D23" s="90"/>
      <c r="F23" s="49"/>
      <c r="G23" s="90"/>
    </row>
    <row r="24" spans="3:7" x14ac:dyDescent="0.25">
      <c r="C24" s="1"/>
      <c r="D24" s="90"/>
      <c r="F24" s="49"/>
      <c r="G24" s="90"/>
    </row>
    <row r="25" spans="3:7" x14ac:dyDescent="0.25">
      <c r="C25" s="1"/>
      <c r="D25" s="90"/>
      <c r="F25" s="49"/>
      <c r="G25" s="90"/>
    </row>
    <row r="26" spans="3:7" x14ac:dyDescent="0.25">
      <c r="C26" s="1"/>
      <c r="D26" s="90"/>
      <c r="F26" s="49"/>
      <c r="G26" s="90"/>
    </row>
    <row r="27" spans="3:7" x14ac:dyDescent="0.25">
      <c r="C27" s="1"/>
      <c r="D27" s="90"/>
      <c r="F27" s="49"/>
      <c r="G27" s="90"/>
    </row>
    <row r="28" spans="3:7" x14ac:dyDescent="0.25">
      <c r="C28" s="1"/>
      <c r="D28" s="90"/>
      <c r="F28" s="49"/>
      <c r="G28" s="90"/>
    </row>
    <row r="29" spans="3:7" x14ac:dyDescent="0.25">
      <c r="C29" s="1"/>
      <c r="D29" s="90"/>
      <c r="F29" s="49"/>
      <c r="G29" s="90"/>
    </row>
    <row r="30" spans="3:7" x14ac:dyDescent="0.25">
      <c r="C30" s="1"/>
      <c r="D30" s="90"/>
      <c r="F30" s="49"/>
      <c r="G30" s="90"/>
    </row>
    <row r="31" spans="3:7" x14ac:dyDescent="0.25">
      <c r="C31" s="1"/>
      <c r="D31" s="90"/>
      <c r="F31" s="49"/>
      <c r="G31" s="90"/>
    </row>
    <row r="32" spans="3:7" x14ac:dyDescent="0.25">
      <c r="C32" s="1"/>
      <c r="D32" s="90"/>
      <c r="F32" s="49"/>
      <c r="G32" s="90"/>
    </row>
    <row r="33" spans="3:7" x14ac:dyDescent="0.25">
      <c r="C33" s="1"/>
      <c r="D33" s="90"/>
      <c r="F33" s="49"/>
      <c r="G33" s="90"/>
    </row>
    <row r="34" spans="3:7" x14ac:dyDescent="0.25">
      <c r="C34" s="1"/>
      <c r="D34" s="90"/>
      <c r="F34" s="49"/>
      <c r="G34" s="90"/>
    </row>
    <row r="35" spans="3:7" x14ac:dyDescent="0.25">
      <c r="C35" s="1"/>
      <c r="D35" s="90"/>
      <c r="F35" s="49"/>
      <c r="G35" s="90"/>
    </row>
    <row r="36" spans="3:7" x14ac:dyDescent="0.25">
      <c r="C36" s="1"/>
      <c r="D36" s="90"/>
      <c r="F36" s="49"/>
      <c r="G36" s="90"/>
    </row>
    <row r="37" spans="3:7" x14ac:dyDescent="0.25">
      <c r="C37" s="1"/>
      <c r="D37" s="90"/>
      <c r="F37" s="49"/>
      <c r="G37" s="90"/>
    </row>
    <row r="38" spans="3:7" x14ac:dyDescent="0.25">
      <c r="C38" s="1"/>
      <c r="D38" s="90"/>
      <c r="F38" s="49"/>
      <c r="G38" s="90"/>
    </row>
    <row r="39" spans="3:7" x14ac:dyDescent="0.25">
      <c r="C39" s="1"/>
      <c r="D39" s="90"/>
      <c r="F39" s="49"/>
      <c r="G39" s="90"/>
    </row>
  </sheetData>
  <sortState ref="F3:G39">
    <sortCondition descending="1" ref="G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2019-06-15T19:17:23Z</dcterms:modified>
</cp:coreProperties>
</file>