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ink/ink1.xml" ContentType="application/inkml+xml"/>
  <Override PartName="/xl/ink/ink2.xml" ContentType="application/inkml+xml"/>
  <Override PartName="/xl/ink/ink3.xml" ContentType="application/inkml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aimol\OneDrive\Documents\TRADE DATA PRODUCTION\Q2 2024 TRADE RAW DATA\REPORT\New folder\New folder\"/>
    </mc:Choice>
  </mc:AlternateContent>
  <xr:revisionPtr revIDLastSave="0" documentId="8_{674DCA09-6B79-416D-83CA-ED6C8BE42FB6}" xr6:coauthVersionLast="47" xr6:coauthVersionMax="47" xr10:uidLastSave="{00000000-0000-0000-0000-000000000000}"/>
  <bookViews>
    <workbookView xWindow="-108" yWindow="-108" windowWidth="23256" windowHeight="12456" activeTab="8" xr2:uid="{00000000-000D-0000-FFFF-FFFF00000000}"/>
  </bookViews>
  <sheets>
    <sheet name="PRODUCT RANKING" sheetId="23" r:id="rId1"/>
    <sheet name="COUNTRY RANKING" sheetId="25" r:id="rId2"/>
    <sheet name="RE-EXPORT TABLE" sheetId="3" r:id="rId3"/>
    <sheet name="TABLE 1" sheetId="4" r:id="rId4"/>
    <sheet name="TABLE 2" sheetId="5" r:id="rId5"/>
    <sheet name="TABLE 3" sheetId="6" r:id="rId6"/>
    <sheet name="TABLE 4" sheetId="7" r:id="rId7"/>
    <sheet name="TABLE 5" sheetId="8" r:id="rId8"/>
    <sheet name="TABLE 5B" sheetId="26" r:id="rId9"/>
    <sheet name="TABLE 5C" sheetId="24" r:id="rId10"/>
    <sheet name="TABLE 6" sheetId="9" r:id="rId11"/>
    <sheet name="TABLE 7" sheetId="10" r:id="rId12"/>
    <sheet name="TABLE 8" sheetId="11" r:id="rId13"/>
    <sheet name="TABLE 9" sheetId="12" r:id="rId14"/>
    <sheet name="TABLE 10" sheetId="13" r:id="rId15"/>
    <sheet name="TABLE 13" sheetId="14" r:id="rId16"/>
    <sheet name="TABLE 14" sheetId="15" r:id="rId17"/>
    <sheet name="TABLE 14A" sheetId="16" r:id="rId18"/>
    <sheet name="TABLE 15" sheetId="17" r:id="rId19"/>
    <sheet name="TABLE 16" sheetId="18" r:id="rId20"/>
    <sheet name="TABLE 17" sheetId="19" r:id="rId21"/>
    <sheet name="TABLE 18" sheetId="20" r:id="rId22"/>
    <sheet name="TABLE 19" sheetId="21" r:id="rId23"/>
    <sheet name="TABLE 20" sheetId="22" r:id="rId24"/>
  </sheets>
  <calcPr calcId="191029"/>
</workbook>
</file>

<file path=xl/calcChain.xml><?xml version="1.0" encoding="utf-8"?>
<calcChain xmlns="http://schemas.openxmlformats.org/spreadsheetml/2006/main">
  <c r="S62" i="26" l="1"/>
  <c r="R62" i="26"/>
  <c r="I84" i="8"/>
  <c r="I85" i="8"/>
  <c r="I86" i="8"/>
  <c r="I87" i="8"/>
  <c r="I88" i="8"/>
  <c r="I89" i="8"/>
  <c r="I83" i="8"/>
  <c r="G83" i="8"/>
  <c r="G84" i="8"/>
  <c r="G85" i="8"/>
  <c r="G86" i="8"/>
  <c r="G88" i="8"/>
  <c r="G89" i="8"/>
  <c r="G87" i="8"/>
  <c r="O62" i="26" l="1"/>
  <c r="P62" i="26"/>
  <c r="Q62" i="26"/>
  <c r="N62" i="26"/>
  <c r="E62" i="26"/>
  <c r="F62" i="26"/>
  <c r="G62" i="26"/>
  <c r="H62" i="26"/>
  <c r="J76" i="4" l="1"/>
  <c r="D28" i="9"/>
  <c r="E28" i="9"/>
  <c r="F28" i="9"/>
  <c r="G28" i="9"/>
  <c r="H28" i="9"/>
  <c r="I28" i="9"/>
  <c r="J28" i="9"/>
  <c r="K28" i="9"/>
  <c r="L28" i="9"/>
  <c r="C28" i="9"/>
  <c r="E72" i="3" l="1"/>
  <c r="F72" i="3"/>
  <c r="G72" i="3"/>
  <c r="D96" i="12"/>
  <c r="E96" i="12"/>
  <c r="F96" i="12"/>
  <c r="G96" i="12"/>
  <c r="H96" i="12"/>
  <c r="I96" i="12"/>
  <c r="J96" i="12"/>
  <c r="C96" i="12"/>
  <c r="L101" i="12"/>
  <c r="M101" i="12"/>
  <c r="N101" i="12"/>
  <c r="O101" i="12"/>
  <c r="P101" i="12"/>
  <c r="Q101" i="12"/>
  <c r="K101" i="12"/>
  <c r="K102" i="12"/>
  <c r="L172" i="12"/>
  <c r="M172" i="12"/>
  <c r="N172" i="12"/>
  <c r="O172" i="12"/>
  <c r="P172" i="12"/>
  <c r="Q172" i="12"/>
  <c r="K172" i="12"/>
  <c r="L171" i="12"/>
  <c r="M171" i="12"/>
  <c r="N171" i="12"/>
  <c r="O171" i="12"/>
  <c r="P171" i="12"/>
  <c r="Q171" i="12"/>
  <c r="K171" i="12"/>
  <c r="L170" i="12"/>
  <c r="M170" i="12"/>
  <c r="N170" i="12"/>
  <c r="O170" i="12"/>
  <c r="P170" i="12"/>
  <c r="Q170" i="12"/>
  <c r="K170" i="12"/>
  <c r="K169" i="12"/>
  <c r="D7" i="12"/>
  <c r="E7" i="12"/>
  <c r="F7" i="12"/>
  <c r="G7" i="12"/>
  <c r="H7" i="12"/>
  <c r="I7" i="12"/>
  <c r="J7" i="12"/>
  <c r="C7" i="12"/>
  <c r="L13" i="12"/>
  <c r="M13" i="12"/>
  <c r="N13" i="12"/>
  <c r="O13" i="12"/>
  <c r="P13" i="12"/>
  <c r="Q13" i="12"/>
  <c r="L12" i="12"/>
  <c r="M12" i="12"/>
  <c r="N12" i="12"/>
  <c r="O12" i="12"/>
  <c r="P12" i="12"/>
  <c r="Q12" i="12"/>
  <c r="K12" i="12"/>
  <c r="L83" i="12"/>
  <c r="M83" i="12"/>
  <c r="N83" i="12"/>
  <c r="O83" i="12"/>
  <c r="P83" i="12"/>
  <c r="Q83" i="12"/>
  <c r="K83" i="12"/>
  <c r="L82" i="12"/>
  <c r="M82" i="12"/>
  <c r="N82" i="12"/>
  <c r="O82" i="12"/>
  <c r="P82" i="12"/>
  <c r="Q82" i="12"/>
  <c r="K82" i="12"/>
  <c r="L81" i="12"/>
  <c r="M81" i="12"/>
  <c r="N81" i="12"/>
  <c r="O81" i="12"/>
  <c r="P81" i="12"/>
  <c r="Q81" i="12"/>
  <c r="K81" i="12"/>
  <c r="L80" i="12"/>
  <c r="M80" i="12"/>
  <c r="N80" i="12"/>
  <c r="O80" i="12"/>
  <c r="P80" i="12"/>
  <c r="Q80" i="12"/>
  <c r="K80" i="12"/>
  <c r="L79" i="12"/>
  <c r="M79" i="12"/>
  <c r="N79" i="12"/>
  <c r="O79" i="12"/>
  <c r="P79" i="12"/>
  <c r="Q79" i="12"/>
  <c r="L78" i="12"/>
  <c r="M78" i="12"/>
  <c r="N78" i="12"/>
  <c r="O78" i="12"/>
  <c r="P78" i="12"/>
  <c r="Q78" i="12"/>
  <c r="K79" i="12"/>
  <c r="D8" i="7"/>
  <c r="F8" i="7"/>
  <c r="G8" i="7"/>
  <c r="H8" i="7"/>
  <c r="I8" i="7"/>
  <c r="K8" i="7"/>
  <c r="L8" i="7"/>
  <c r="M8" i="7"/>
  <c r="N8" i="7"/>
  <c r="O8" i="7"/>
  <c r="P8" i="7"/>
  <c r="Q8" i="7"/>
  <c r="S8" i="7"/>
  <c r="T8" i="7"/>
  <c r="U8" i="7"/>
  <c r="V8" i="7"/>
  <c r="X8" i="7"/>
  <c r="C8" i="7"/>
  <c r="Y27" i="7"/>
  <c r="Y28" i="7"/>
  <c r="Y29" i="7"/>
  <c r="Y30" i="7"/>
  <c r="Y31" i="7"/>
  <c r="Y32" i="7"/>
  <c r="Y33" i="7"/>
  <c r="Y34" i="7"/>
  <c r="Y35" i="7"/>
  <c r="Y36" i="7"/>
  <c r="Y37" i="7"/>
  <c r="Y38" i="7"/>
  <c r="Y39" i="7"/>
  <c r="Y40" i="7"/>
  <c r="Y41" i="7"/>
  <c r="Y42" i="7"/>
  <c r="Y43" i="7"/>
  <c r="Y44" i="7"/>
  <c r="Y45" i="7"/>
  <c r="Y46" i="7"/>
  <c r="Y47" i="7"/>
  <c r="Y48" i="7"/>
  <c r="Y49" i="7"/>
  <c r="Y50" i="7"/>
  <c r="Y51" i="7"/>
  <c r="Y52" i="7"/>
  <c r="Y53" i="7"/>
  <c r="Y54" i="7"/>
  <c r="Y55" i="7"/>
  <c r="Y56" i="7"/>
  <c r="Y57" i="7"/>
  <c r="Y58" i="7"/>
  <c r="Y59" i="7"/>
  <c r="Y60" i="7"/>
  <c r="Y61" i="7"/>
  <c r="Y62" i="7"/>
  <c r="Y63" i="7"/>
  <c r="Y64" i="7"/>
  <c r="Y65" i="7"/>
  <c r="Y66" i="7"/>
  <c r="Y67" i="7"/>
  <c r="Y68" i="7"/>
  <c r="Y69" i="7"/>
  <c r="Y70" i="7"/>
  <c r="Y71" i="7"/>
  <c r="Y72" i="7"/>
  <c r="Y73" i="7"/>
  <c r="Y74" i="7"/>
  <c r="Y75" i="7"/>
  <c r="Y76" i="7"/>
  <c r="Y77" i="7"/>
  <c r="Y78" i="7"/>
  <c r="Y79" i="7"/>
  <c r="Y80" i="7"/>
  <c r="Y25" i="7"/>
  <c r="Y26" i="7"/>
  <c r="A28" i="7" s="1"/>
  <c r="W27" i="7"/>
  <c r="W28" i="7"/>
  <c r="W29" i="7"/>
  <c r="W30" i="7"/>
  <c r="W31" i="7"/>
  <c r="W32" i="7"/>
  <c r="W33" i="7"/>
  <c r="W34" i="7"/>
  <c r="W35" i="7"/>
  <c r="W36" i="7"/>
  <c r="W37" i="7"/>
  <c r="W38" i="7"/>
  <c r="W39" i="7"/>
  <c r="W40" i="7"/>
  <c r="W41" i="7"/>
  <c r="W42" i="7"/>
  <c r="W43" i="7"/>
  <c r="W44" i="7"/>
  <c r="W45" i="7"/>
  <c r="W46" i="7"/>
  <c r="W47" i="7"/>
  <c r="W48" i="7"/>
  <c r="W49" i="7"/>
  <c r="W50" i="7"/>
  <c r="W51" i="7"/>
  <c r="W52" i="7"/>
  <c r="W53" i="7"/>
  <c r="W54" i="7"/>
  <c r="W55" i="7"/>
  <c r="W56" i="7"/>
  <c r="W57" i="7"/>
  <c r="W58" i="7"/>
  <c r="W59" i="7"/>
  <c r="W60" i="7"/>
  <c r="W61" i="7"/>
  <c r="W62" i="7"/>
  <c r="W63" i="7"/>
  <c r="W64" i="7"/>
  <c r="W65" i="7"/>
  <c r="W66" i="7"/>
  <c r="W67" i="7"/>
  <c r="W68" i="7"/>
  <c r="W69" i="7"/>
  <c r="W70" i="7"/>
  <c r="W71" i="7"/>
  <c r="W72" i="7"/>
  <c r="W73" i="7"/>
  <c r="W74" i="7"/>
  <c r="W75" i="7"/>
  <c r="W76" i="7"/>
  <c r="W77" i="7"/>
  <c r="W78" i="7"/>
  <c r="W79" i="7"/>
  <c r="W80" i="7"/>
  <c r="W25" i="7"/>
  <c r="W8" i="7" s="1"/>
  <c r="W26" i="7"/>
  <c r="R27" i="7"/>
  <c r="R28" i="7"/>
  <c r="R29" i="7"/>
  <c r="R30" i="7"/>
  <c r="R31" i="7"/>
  <c r="R32" i="7"/>
  <c r="R33" i="7"/>
  <c r="R34" i="7"/>
  <c r="R35" i="7"/>
  <c r="R36" i="7"/>
  <c r="R37" i="7"/>
  <c r="R38" i="7"/>
  <c r="R39" i="7"/>
  <c r="R40" i="7"/>
  <c r="R41" i="7"/>
  <c r="R42" i="7"/>
  <c r="R43" i="7"/>
  <c r="R44" i="7"/>
  <c r="R45" i="7"/>
  <c r="R46" i="7"/>
  <c r="R47" i="7"/>
  <c r="R48" i="7"/>
  <c r="R49" i="7"/>
  <c r="R50" i="7"/>
  <c r="R51" i="7"/>
  <c r="R52" i="7"/>
  <c r="R53" i="7"/>
  <c r="R54" i="7"/>
  <c r="R55" i="7"/>
  <c r="R56" i="7"/>
  <c r="R57" i="7"/>
  <c r="R58" i="7"/>
  <c r="R59" i="7"/>
  <c r="R60" i="7"/>
  <c r="R61" i="7"/>
  <c r="R62" i="7"/>
  <c r="R63" i="7"/>
  <c r="R64" i="7"/>
  <c r="R65" i="7"/>
  <c r="R66" i="7"/>
  <c r="R67" i="7"/>
  <c r="R68" i="7"/>
  <c r="R69" i="7"/>
  <c r="R70" i="7"/>
  <c r="R71" i="7"/>
  <c r="R72" i="7"/>
  <c r="R73" i="7"/>
  <c r="R74" i="7"/>
  <c r="R75" i="7"/>
  <c r="R76" i="7"/>
  <c r="R77" i="7"/>
  <c r="R78" i="7"/>
  <c r="R79" i="7"/>
  <c r="R80" i="7"/>
  <c r="R25" i="7"/>
  <c r="R26" i="7"/>
  <c r="J78" i="7"/>
  <c r="J79" i="7"/>
  <c r="J80" i="7"/>
  <c r="J77" i="7"/>
  <c r="J26" i="7"/>
  <c r="J8" i="7" s="1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E71" i="7"/>
  <c r="E72" i="7"/>
  <c r="E73" i="7"/>
  <c r="E74" i="7"/>
  <c r="E75" i="7"/>
  <c r="E76" i="7"/>
  <c r="E77" i="7"/>
  <c r="E25" i="7"/>
  <c r="E8" i="7" s="1"/>
  <c r="E78" i="7"/>
  <c r="E79" i="7"/>
  <c r="E80" i="7"/>
  <c r="D8" i="8"/>
  <c r="F8" i="8"/>
  <c r="G8" i="8"/>
  <c r="H8" i="8"/>
  <c r="I8" i="8"/>
  <c r="L8" i="8"/>
  <c r="M8" i="8"/>
  <c r="N8" i="8"/>
  <c r="O8" i="8"/>
  <c r="P8" i="8"/>
  <c r="Q8" i="8"/>
  <c r="S8" i="8"/>
  <c r="T8" i="8"/>
  <c r="U8" i="8"/>
  <c r="V8" i="8"/>
  <c r="C8" i="8"/>
  <c r="Y26" i="8"/>
  <c r="Y8" i="8" s="1"/>
  <c r="R26" i="8"/>
  <c r="J26" i="8"/>
  <c r="W26" i="8"/>
  <c r="E26" i="8"/>
  <c r="Y79" i="8"/>
  <c r="Y80" i="8"/>
  <c r="Y78" i="8"/>
  <c r="W79" i="8"/>
  <c r="W80" i="8"/>
  <c r="W78" i="8"/>
  <c r="R79" i="8"/>
  <c r="R80" i="8"/>
  <c r="R78" i="8"/>
  <c r="R83" i="8" s="1"/>
  <c r="J78" i="8"/>
  <c r="J79" i="8"/>
  <c r="J80" i="8"/>
  <c r="J77" i="8"/>
  <c r="E79" i="8"/>
  <c r="E80" i="8"/>
  <c r="E78" i="8"/>
  <c r="J31" i="6"/>
  <c r="J32" i="6"/>
  <c r="J33" i="6"/>
  <c r="J34" i="6"/>
  <c r="J35" i="6"/>
  <c r="J36" i="6"/>
  <c r="J37" i="6"/>
  <c r="J38" i="6"/>
  <c r="J39" i="6"/>
  <c r="J40" i="6"/>
  <c r="J41" i="6"/>
  <c r="J42" i="6"/>
  <c r="J43" i="6"/>
  <c r="J44" i="6"/>
  <c r="J45" i="6"/>
  <c r="J46" i="6"/>
  <c r="J47" i="6"/>
  <c r="J48" i="6"/>
  <c r="J49" i="6"/>
  <c r="J50" i="6"/>
  <c r="J51" i="6"/>
  <c r="J30" i="6"/>
  <c r="K31" i="6"/>
  <c r="K32" i="6"/>
  <c r="K33" i="6"/>
  <c r="K34" i="6"/>
  <c r="K35" i="6"/>
  <c r="K36" i="6"/>
  <c r="K37" i="6"/>
  <c r="K38" i="6"/>
  <c r="K39" i="6"/>
  <c r="K40" i="6"/>
  <c r="K41" i="6"/>
  <c r="K42" i="6"/>
  <c r="K43" i="6"/>
  <c r="K44" i="6"/>
  <c r="K45" i="6"/>
  <c r="K46" i="6"/>
  <c r="K47" i="6"/>
  <c r="K48" i="6"/>
  <c r="K49" i="6"/>
  <c r="K50" i="6"/>
  <c r="K51" i="6"/>
  <c r="K30" i="6"/>
  <c r="K30" i="5"/>
  <c r="K31" i="5"/>
  <c r="K33" i="5"/>
  <c r="K34" i="5"/>
  <c r="K35" i="5"/>
  <c r="K37" i="5"/>
  <c r="K38" i="5"/>
  <c r="K39" i="5"/>
  <c r="K41" i="5"/>
  <c r="K42" i="5"/>
  <c r="K43" i="5"/>
  <c r="K45" i="5"/>
  <c r="K46" i="5"/>
  <c r="K47" i="5"/>
  <c r="K49" i="5"/>
  <c r="K50" i="5"/>
  <c r="K29" i="5"/>
  <c r="K32" i="5"/>
  <c r="H51" i="5"/>
  <c r="I51" i="5"/>
  <c r="J51" i="5"/>
  <c r="G51" i="5"/>
  <c r="E8" i="8" l="1"/>
  <c r="R8" i="8"/>
  <c r="W8" i="8"/>
  <c r="J8" i="8"/>
  <c r="J52" i="6"/>
  <c r="K52" i="6"/>
  <c r="Q96" i="12"/>
  <c r="M96" i="12"/>
  <c r="P96" i="12"/>
  <c r="L96" i="12"/>
  <c r="O96" i="12"/>
  <c r="K96" i="12"/>
  <c r="N96" i="12"/>
  <c r="R8" i="7"/>
  <c r="Q7" i="12"/>
  <c r="N7" i="12"/>
  <c r="M7" i="12"/>
  <c r="P7" i="12"/>
  <c r="L7" i="12"/>
  <c r="O7" i="12"/>
  <c r="K7" i="12"/>
  <c r="Y8" i="7"/>
  <c r="K48" i="5"/>
  <c r="K44" i="5"/>
  <c r="K40" i="5"/>
  <c r="K36" i="5"/>
  <c r="K51" i="5" l="1"/>
  <c r="Q169" i="12" l="1"/>
  <c r="P169" i="12"/>
  <c r="O169" i="12"/>
  <c r="N169" i="12"/>
  <c r="M169" i="12"/>
  <c r="L169" i="12"/>
  <c r="Q168" i="12"/>
  <c r="P168" i="12"/>
  <c r="O168" i="12"/>
  <c r="N168" i="12"/>
  <c r="M168" i="12"/>
  <c r="L168" i="12"/>
  <c r="K168" i="12"/>
  <c r="Q167" i="12"/>
  <c r="P167" i="12"/>
  <c r="O167" i="12"/>
  <c r="N167" i="12"/>
  <c r="M167" i="12"/>
  <c r="L167" i="12"/>
  <c r="K167" i="12"/>
  <c r="Q166" i="12"/>
  <c r="P166" i="12"/>
  <c r="O166" i="12"/>
  <c r="N166" i="12"/>
  <c r="M166" i="12"/>
  <c r="L166" i="12"/>
  <c r="K166" i="12"/>
  <c r="Q165" i="12"/>
  <c r="P165" i="12"/>
  <c r="O165" i="12"/>
  <c r="N165" i="12"/>
  <c r="M165" i="12"/>
  <c r="L165" i="12"/>
  <c r="K165" i="12"/>
  <c r="Q164" i="12"/>
  <c r="P164" i="12"/>
  <c r="O164" i="12"/>
  <c r="N164" i="12"/>
  <c r="M164" i="12"/>
  <c r="L164" i="12"/>
  <c r="K164" i="12"/>
  <c r="P163" i="12"/>
  <c r="P162" i="12"/>
  <c r="P161" i="12"/>
  <c r="P160" i="12"/>
  <c r="P159" i="12"/>
  <c r="P158" i="12"/>
  <c r="P157" i="12"/>
  <c r="P156" i="12"/>
  <c r="P155" i="12"/>
  <c r="P154" i="12"/>
  <c r="P153" i="12"/>
  <c r="P152" i="12"/>
  <c r="P151" i="12"/>
  <c r="P150" i="12"/>
  <c r="P149" i="12"/>
  <c r="P148" i="12"/>
  <c r="P147" i="12"/>
  <c r="P146" i="12"/>
  <c r="P145" i="12"/>
  <c r="P144" i="12"/>
  <c r="P143" i="12"/>
  <c r="P142" i="12"/>
  <c r="P141" i="12"/>
  <c r="P140" i="12"/>
  <c r="P139" i="12"/>
  <c r="P138" i="12"/>
  <c r="P137" i="12"/>
  <c r="P136" i="12"/>
  <c r="P135" i="12"/>
  <c r="P134" i="12"/>
  <c r="P133" i="12"/>
  <c r="P132" i="12"/>
  <c r="P131" i="12"/>
  <c r="P130" i="12"/>
  <c r="P129" i="12"/>
  <c r="P128" i="12"/>
  <c r="P127" i="12"/>
  <c r="P126" i="12"/>
  <c r="P125" i="12"/>
  <c r="P124" i="12"/>
  <c r="P123" i="12"/>
  <c r="P122" i="12"/>
  <c r="P121" i="12"/>
  <c r="P120" i="12"/>
  <c r="P119" i="12"/>
  <c r="P118" i="12"/>
  <c r="P117" i="12"/>
  <c r="P116" i="12"/>
  <c r="P115" i="12"/>
  <c r="P114" i="12"/>
  <c r="P113" i="12"/>
  <c r="P112" i="12"/>
  <c r="P111" i="12"/>
  <c r="P110" i="12"/>
  <c r="P109" i="12"/>
  <c r="P108" i="12"/>
  <c r="P107" i="12"/>
  <c r="Q106" i="12"/>
  <c r="P106" i="12"/>
  <c r="O106" i="12"/>
  <c r="N106" i="12"/>
  <c r="M106" i="12"/>
  <c r="L106" i="12"/>
  <c r="K106" i="12"/>
  <c r="Q105" i="12"/>
  <c r="P105" i="12"/>
  <c r="O105" i="12"/>
  <c r="N105" i="12"/>
  <c r="M105" i="12"/>
  <c r="L105" i="12"/>
  <c r="K105" i="12"/>
  <c r="Q104" i="12"/>
  <c r="P104" i="12"/>
  <c r="O104" i="12"/>
  <c r="N104" i="12"/>
  <c r="M104" i="12"/>
  <c r="L104" i="12"/>
  <c r="K104" i="12"/>
  <c r="C103" i="12"/>
  <c r="M103" i="12" s="1"/>
  <c r="Q102" i="12"/>
  <c r="P102" i="12"/>
  <c r="O102" i="12"/>
  <c r="N102" i="12"/>
  <c r="M102" i="12"/>
  <c r="L102" i="12"/>
  <c r="J97" i="12"/>
  <c r="I97" i="12"/>
  <c r="H97" i="12"/>
  <c r="G97" i="12"/>
  <c r="F97" i="12"/>
  <c r="E97" i="12"/>
  <c r="D97" i="12"/>
  <c r="K78" i="12"/>
  <c r="K13" i="12"/>
  <c r="D72" i="3"/>
  <c r="N103" i="12" l="1"/>
  <c r="O103" i="12"/>
  <c r="P103" i="12"/>
  <c r="Q103" i="12"/>
  <c r="C97" i="12"/>
  <c r="L103" i="12"/>
  <c r="K103" i="12"/>
  <c r="Q97" i="12" l="1"/>
  <c r="O97" i="12"/>
  <c r="N97" i="12"/>
  <c r="M97" i="12"/>
  <c r="K97" i="12"/>
  <c r="P97" i="12"/>
  <c r="L97" i="12"/>
</calcChain>
</file>

<file path=xl/sharedStrings.xml><?xml version="1.0" encoding="utf-8"?>
<sst xmlns="http://schemas.openxmlformats.org/spreadsheetml/2006/main" count="2616" uniqueCount="887">
  <si>
    <t>Ranking</t>
  </si>
  <si>
    <t>HS10</t>
  </si>
  <si>
    <t>Products</t>
  </si>
  <si>
    <t>Value  (₦)</t>
  </si>
  <si>
    <t>% Share of Total Exports</t>
  </si>
  <si>
    <t>1st</t>
  </si>
  <si>
    <t>Petroleum oils and oils obtained from bituminous minerals, crude.</t>
  </si>
  <si>
    <t>2nd</t>
  </si>
  <si>
    <t>Natural gas</t>
  </si>
  <si>
    <t>3rd</t>
  </si>
  <si>
    <t>Urea, whether or not in aqueous solution</t>
  </si>
  <si>
    <t>4th</t>
  </si>
  <si>
    <t>Other petroleum gases etc in gaseous state</t>
  </si>
  <si>
    <t>5th</t>
  </si>
  <si>
    <t>Sesamum seeds</t>
  </si>
  <si>
    <t>6th</t>
  </si>
  <si>
    <t>Superior quality Cocoa beans</t>
  </si>
  <si>
    <t>7th</t>
  </si>
  <si>
    <t>Other Liquefied petroleum gases and other gaseous hydrocarbons</t>
  </si>
  <si>
    <t>8th</t>
  </si>
  <si>
    <t>9th</t>
  </si>
  <si>
    <t>Standard quality Cocoa beans</t>
  </si>
  <si>
    <t>10th</t>
  </si>
  <si>
    <t>Unwrought aluminium. alloys</t>
  </si>
  <si>
    <t>Electrical energy. (optional heading)</t>
  </si>
  <si>
    <t>Flours and meals of soya beans</t>
  </si>
  <si>
    <t>Nonmonetary Gold (including gold plated with platinum) in Powder form</t>
  </si>
  <si>
    <t>% Share of Total Imports</t>
  </si>
  <si>
    <t>Motor spirit, ordinary</t>
  </si>
  <si>
    <t>Gas oil</t>
  </si>
  <si>
    <t>Durum wheat (Not in seeds)</t>
  </si>
  <si>
    <t>Kerosine type jet fuel</t>
  </si>
  <si>
    <t>Used Vehicles, with diesel or semidiesel engine, of cylinder capacity &gt;2500cc</t>
  </si>
  <si>
    <t>Machines for reception, conversion and transmission ... of voice, images or data.</t>
  </si>
  <si>
    <t>Motorcycles and cycles fitted with auxiliary motor,petrol fuel, capacity &gt;50&lt;250cc, CKD</t>
  </si>
  <si>
    <t>Other medicaments not else where specified</t>
  </si>
  <si>
    <t>Polypropylene</t>
  </si>
  <si>
    <t>Other Herbicides, antisprouting products and plantgr</t>
  </si>
  <si>
    <t>Other cut flowers &amp; flower buds of kind suitable ornamental purposes fresh,dried,dyed</t>
  </si>
  <si>
    <t>Code</t>
  </si>
  <si>
    <t>Country of Destination</t>
  </si>
  <si>
    <t>Value ( ₦ )</t>
  </si>
  <si>
    <t>Crude Oil  ( ₦)</t>
  </si>
  <si>
    <t>Non Crude Oil  Value  (  ₦)</t>
  </si>
  <si>
    <t>NL</t>
  </si>
  <si>
    <t>Netherlands</t>
  </si>
  <si>
    <t>IN</t>
  </si>
  <si>
    <t>India</t>
  </si>
  <si>
    <t>ES</t>
  </si>
  <si>
    <t>Spain</t>
  </si>
  <si>
    <t>CA</t>
  </si>
  <si>
    <t>Canada</t>
  </si>
  <si>
    <t>FR</t>
  </si>
  <si>
    <t>France</t>
  </si>
  <si>
    <t>US</t>
  </si>
  <si>
    <t>United States</t>
  </si>
  <si>
    <t>ID</t>
  </si>
  <si>
    <t>Indonesia</t>
  </si>
  <si>
    <t>IT</t>
  </si>
  <si>
    <t>Italy</t>
  </si>
  <si>
    <t>ZA</t>
  </si>
  <si>
    <t>South Africa</t>
  </si>
  <si>
    <t>CN</t>
  </si>
  <si>
    <t>China</t>
  </si>
  <si>
    <t>Country of Origin</t>
  </si>
  <si>
    <t>Value( ₦)</t>
  </si>
  <si>
    <t>BE</t>
  </si>
  <si>
    <t>Belgium</t>
  </si>
  <si>
    <t>Korea, South</t>
  </si>
  <si>
    <t>Brazil</t>
  </si>
  <si>
    <t>AE</t>
  </si>
  <si>
    <t>United Arab Emirates</t>
  </si>
  <si>
    <t>PRODUCT CODE</t>
  </si>
  <si>
    <t>DESCRIPTION</t>
  </si>
  <si>
    <t>COUNTRY OF DESTINATION</t>
  </si>
  <si>
    <t>7602000000</t>
  </si>
  <si>
    <t>Aluminium waste and scrap.</t>
  </si>
  <si>
    <t>USA</t>
  </si>
  <si>
    <t>8905900000</t>
  </si>
  <si>
    <t>Lightvessels, firefloats, floating cranes, and other vessels not specified in 8905</t>
  </si>
  <si>
    <t>8309909000</t>
  </si>
  <si>
    <t>Other articles of heading 83.09 not for pharmaceutical industry</t>
  </si>
  <si>
    <t>8708100000</t>
  </si>
  <si>
    <t>Bumpers and parts thereof of the motor vehicles</t>
  </si>
  <si>
    <t>8431490000</t>
  </si>
  <si>
    <t>Parts suitable for use solely or princip Other</t>
  </si>
  <si>
    <t>7311000000</t>
  </si>
  <si>
    <t>Containers for compressed or liquefied gas, of iron or steel.</t>
  </si>
  <si>
    <t>Used Vehicles, with diesel or semidiesel engine, of cylinder capacity &gt;1500=&lt;2500cc</t>
  </si>
  <si>
    <t>8479890000</t>
  </si>
  <si>
    <t>Other machines and mechanical appliances having individual functions, nes</t>
  </si>
  <si>
    <t>8431430000</t>
  </si>
  <si>
    <t>Parts for boring or sinking machinery of subheading 8430.41 or 8430.49</t>
  </si>
  <si>
    <t>TOTAL</t>
  </si>
  <si>
    <t xml:space="preserve">Imports </t>
  </si>
  <si>
    <t>Exports(fob)</t>
  </si>
  <si>
    <t>Balance</t>
  </si>
  <si>
    <t>Total Trade</t>
  </si>
  <si>
    <t>Crude Oil Exports</t>
  </si>
  <si>
    <t>Non_Crude Oil Exports</t>
  </si>
  <si>
    <t>Non Oils Exports</t>
  </si>
  <si>
    <t>Exports / Total Trade (%)</t>
  </si>
  <si>
    <t>Crude Oil /Total Exports (%)</t>
  </si>
  <si>
    <t>Non Oil Export/Total Export(%)</t>
  </si>
  <si>
    <t>% Change Imports</t>
  </si>
  <si>
    <t>% Change Exports</t>
  </si>
  <si>
    <t>Jan-Dec</t>
  </si>
  <si>
    <t>2021</t>
  </si>
  <si>
    <t>2022</t>
  </si>
  <si>
    <t>2023</t>
  </si>
  <si>
    <t>Q1</t>
  </si>
  <si>
    <t>Q2</t>
  </si>
  <si>
    <t>Q3</t>
  </si>
  <si>
    <t>Q4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</si>
  <si>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</si>
  <si>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</si>
  <si>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</si>
  <si>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</si>
  <si>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</si>
  <si>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</si>
  <si>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</si>
  <si>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</si>
  <si>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</si>
  <si>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</si>
  <si>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</si>
  <si>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</si>
  <si>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 xml:space="preserve">Mar    </t>
  </si>
  <si>
    <t>June</t>
  </si>
  <si>
    <t>July</t>
  </si>
  <si>
    <t>Sept</t>
  </si>
  <si>
    <t>I. Value (cif N million)</t>
  </si>
  <si>
    <t>Live animals; animal products</t>
  </si>
  <si>
    <t>Vegetable products</t>
  </si>
  <si>
    <t>Animal and vegetable fats and oils and other cleavage prod.</t>
  </si>
  <si>
    <t>Prepared foodstuffs; beverages, spirits and vinegar; tobacco</t>
  </si>
  <si>
    <t>Mineral products</t>
  </si>
  <si>
    <t>Products of the chemical and allied industries</t>
  </si>
  <si>
    <t>Plastic, rubber and articles thereof</t>
  </si>
  <si>
    <t>Raw hides and skins, leather, furskins etc.; saddlery</t>
  </si>
  <si>
    <t>Wood and articles of wood, wood charcoal and articles</t>
  </si>
  <si>
    <t>Paper making material; paper and paperboard, articles</t>
  </si>
  <si>
    <t>Textiles and textile articles</t>
  </si>
  <si>
    <t>Footwear, headgear, umbrellas, sunshades, whips etc.</t>
  </si>
  <si>
    <t>Articles of stone, plaster, cement, asbestos, mica, ceramic</t>
  </si>
  <si>
    <t>Pearls, precious and semi-precious stones, precious metals</t>
  </si>
  <si>
    <t>Base metals and articles of base metals</t>
  </si>
  <si>
    <t>Boilers, machinery and appliances; parts thereof</t>
  </si>
  <si>
    <t>Vehicles, aircraft and parts thereof; vessels etc.</t>
  </si>
  <si>
    <t>Optical, photographic, cinematographic, measuring appliances</t>
  </si>
  <si>
    <t>Arms and ammunition, parts thereof</t>
  </si>
  <si>
    <t>Miscellaneous manufactured articles</t>
  </si>
  <si>
    <t>Works of art, collectors' pieces and antiques</t>
  </si>
  <si>
    <t>Special items not classified according to kind</t>
  </si>
  <si>
    <t>Total</t>
  </si>
  <si>
    <t>ii. Proportion/ Share of Total</t>
  </si>
  <si>
    <t>I. Value (fob N million)</t>
  </si>
  <si>
    <t>Boilers, machinery and chemical appliances; parts thereof</t>
  </si>
  <si>
    <t>Africa</t>
  </si>
  <si>
    <t>America</t>
  </si>
  <si>
    <t>Europe</t>
  </si>
  <si>
    <t>Asia</t>
  </si>
  <si>
    <t>Oceania</t>
  </si>
  <si>
    <t>ECOWAS</t>
  </si>
  <si>
    <t>Others</t>
  </si>
  <si>
    <t>Germany</t>
  </si>
  <si>
    <t>UK</t>
  </si>
  <si>
    <t>others</t>
  </si>
  <si>
    <t>Japan</t>
  </si>
  <si>
    <t xml:space="preserve"> Food &amp; live animals</t>
  </si>
  <si>
    <t xml:space="preserve"> Beverages &amp; tobacco</t>
  </si>
  <si>
    <t xml:space="preserve"> Crude inedible materials</t>
  </si>
  <si>
    <t xml:space="preserve"> Mineral 
fuel etc.</t>
  </si>
  <si>
    <t>Oils, fats 
&amp; waxes</t>
  </si>
  <si>
    <t xml:space="preserve"> Chemicals
 &amp; related products</t>
  </si>
  <si>
    <t xml:space="preserve"> Manufactured goods</t>
  </si>
  <si>
    <t xml:space="preserve"> Machinery  
&amp; transport equipment</t>
  </si>
  <si>
    <t xml:space="preserve"> Miscellaneous manufactured articles</t>
  </si>
  <si>
    <t xml:space="preserve"> Commodities n.e.s.</t>
  </si>
  <si>
    <t xml:space="preserve">2023 </t>
  </si>
  <si>
    <t>a.  Value (₦ million)</t>
  </si>
  <si>
    <t>1  Food and Beverage</t>
  </si>
  <si>
    <t xml:space="preserve">  11  Primary</t>
  </si>
  <si>
    <t xml:space="preserve">     111  Mainly for industry</t>
  </si>
  <si>
    <t xml:space="preserve">     112  Mainly for household consumption</t>
  </si>
  <si>
    <t xml:space="preserve">  12  Processed</t>
  </si>
  <si>
    <t xml:space="preserve">     121  Mainly for industry</t>
  </si>
  <si>
    <t xml:space="preserve">     122  Mainly for household consumption</t>
  </si>
  <si>
    <t>2  Industrial Supplies (nec) 1/</t>
  </si>
  <si>
    <t xml:space="preserve">     21  Primary</t>
  </si>
  <si>
    <t xml:space="preserve">     22  Processed</t>
  </si>
  <si>
    <t>3  Fuels and lubricants</t>
  </si>
  <si>
    <t>31:Fuels and Lubricants, Primary</t>
  </si>
  <si>
    <t>32:Fuels and Lubricants, Processed</t>
  </si>
  <si>
    <t xml:space="preserve">     321  Motor spirit</t>
  </si>
  <si>
    <t xml:space="preserve">     322  Other</t>
  </si>
  <si>
    <t>4  Capital Goods and parts of 2/</t>
  </si>
  <si>
    <t xml:space="preserve">     41  Capital goods</t>
  </si>
  <si>
    <t xml:space="preserve">     42  Parts and accessories</t>
  </si>
  <si>
    <t>5  Transport Equipment and parts</t>
  </si>
  <si>
    <t xml:space="preserve">  51  Passenger motor cars</t>
  </si>
  <si>
    <t xml:space="preserve">  52  Other</t>
  </si>
  <si>
    <t xml:space="preserve">     521  Industrial</t>
  </si>
  <si>
    <t xml:space="preserve">     522  Non-industrial</t>
  </si>
  <si>
    <t xml:space="preserve">  53  Parts and accessories</t>
  </si>
  <si>
    <t>6  Consumer Goods (nec)</t>
  </si>
  <si>
    <t xml:space="preserve">     61  Durable</t>
  </si>
  <si>
    <t xml:space="preserve">     62  Semi-durable</t>
  </si>
  <si>
    <t xml:space="preserve">     63  Non-durable</t>
  </si>
  <si>
    <t>7  Goods not elsewhere specified</t>
  </si>
  <si>
    <t>Total  Imports</t>
  </si>
  <si>
    <t>b.  Proportion/Share of Total</t>
  </si>
  <si>
    <t xml:space="preserve">  31  Primary</t>
  </si>
  <si>
    <t xml:space="preserve">  32  Processed</t>
  </si>
  <si>
    <t>1/   nec: Not elsewhere classified or specified</t>
  </si>
  <si>
    <t>2/   Capital Goods (except for transport equipment) and parts etc.</t>
  </si>
  <si>
    <t>YEAR</t>
  </si>
  <si>
    <t>PERIOD</t>
  </si>
  <si>
    <t>IMPORTS</t>
  </si>
  <si>
    <t>EXPORTS</t>
  </si>
  <si>
    <t>DOMESTIC EXPORT</t>
  </si>
  <si>
    <t>RE-EXPORTS</t>
  </si>
  <si>
    <t>TRADE BALANCE</t>
  </si>
  <si>
    <t>GOODS</t>
  </si>
  <si>
    <t>Percetage Share of Goods to Total Exports</t>
  </si>
  <si>
    <t>AGRICULTURE</t>
  </si>
  <si>
    <t xml:space="preserve">RAW MATERIAL </t>
  </si>
  <si>
    <t xml:space="preserve">SOLID MINERAL </t>
  </si>
  <si>
    <t xml:space="preserve">ENERGY </t>
  </si>
  <si>
    <t>MANUFACTURED</t>
  </si>
  <si>
    <t>CRUDE OIL</t>
  </si>
  <si>
    <t>OTHER 0IL PRODUCTS</t>
  </si>
  <si>
    <t xml:space="preserve"> of Agriculture </t>
  </si>
  <si>
    <t xml:space="preserve">of Raw Material </t>
  </si>
  <si>
    <t xml:space="preserve">of Solid Minerals </t>
  </si>
  <si>
    <t xml:space="preserve">of Energy </t>
  </si>
  <si>
    <t>of Manufacturing</t>
  </si>
  <si>
    <t xml:space="preserve">of  Crude oil </t>
  </si>
  <si>
    <t>of Other Oil Products</t>
  </si>
  <si>
    <t>Export</t>
  </si>
  <si>
    <t>SECTORS</t>
  </si>
  <si>
    <t>AGRICULTURAL GOODS</t>
  </si>
  <si>
    <t>RAW MATERIAL GOODS</t>
  </si>
  <si>
    <t>SOLID MINERAL GOODS</t>
  </si>
  <si>
    <t>ENERGY GOODS</t>
  </si>
  <si>
    <t>MANUFACTURED GOODS</t>
  </si>
  <si>
    <t>Crude Oil</t>
  </si>
  <si>
    <t>Other Petroleum Oil Products</t>
  </si>
  <si>
    <t>OtherPetroleum  Oil products</t>
  </si>
  <si>
    <t>TOTAL TRADE</t>
  </si>
  <si>
    <t>% Share of Total Trade</t>
  </si>
  <si>
    <t>Other Petroleum  Oil products</t>
  </si>
  <si>
    <t>1207400000</t>
  </si>
  <si>
    <t>0603900000</t>
  </si>
  <si>
    <t>Natural cocoa butter</t>
  </si>
  <si>
    <t>Cashew nuts Shelled</t>
  </si>
  <si>
    <t>Soya beans Seed</t>
  </si>
  <si>
    <t>0801310000</t>
  </si>
  <si>
    <t>Cashew nuts In shell</t>
  </si>
  <si>
    <t>0306170000</t>
  </si>
  <si>
    <t>Other Frozen shrimps and prawns</t>
  </si>
  <si>
    <t>0910120000</t>
  </si>
  <si>
    <t>Ginger, Crushed or ground</t>
  </si>
  <si>
    <t>Sector</t>
  </si>
  <si>
    <t>Region</t>
  </si>
  <si>
    <t>ECONOMIC REGIONS</t>
  </si>
  <si>
    <t>AFRICA</t>
  </si>
  <si>
    <t>AMERICA</t>
  </si>
  <si>
    <t>ASIA</t>
  </si>
  <si>
    <t>EUROPE</t>
  </si>
  <si>
    <t>OCEANIA</t>
  </si>
  <si>
    <t xml:space="preserve">Crude Oil </t>
  </si>
  <si>
    <t>Other Oil products</t>
  </si>
  <si>
    <t>REGIONS</t>
  </si>
  <si>
    <t xml:space="preserve">Crude oil </t>
  </si>
  <si>
    <t>RANKING</t>
  </si>
  <si>
    <t>Product</t>
  </si>
  <si>
    <t>Product Description</t>
  </si>
  <si>
    <t>Country Description</t>
  </si>
  <si>
    <t>Value (N)</t>
  </si>
  <si>
    <t>Turkey</t>
  </si>
  <si>
    <t>Vietnam, Soc Republic of</t>
  </si>
  <si>
    <t>Malaysia</t>
  </si>
  <si>
    <t>Pakistan</t>
  </si>
  <si>
    <t>Ivory Coast</t>
  </si>
  <si>
    <t>Product description</t>
  </si>
  <si>
    <t>1001190000</t>
  </si>
  <si>
    <t>Latvia</t>
  </si>
  <si>
    <t>Poland</t>
  </si>
  <si>
    <t>Russia</t>
  </si>
  <si>
    <t>Lithuania</t>
  </si>
  <si>
    <t>Malt Not roasted</t>
  </si>
  <si>
    <t>Ireland</t>
  </si>
  <si>
    <t>0303510000</t>
  </si>
  <si>
    <t>Herrings (Clupea harengus, Clupea pallasii) meat, frozen.</t>
  </si>
  <si>
    <t>Faroe Islands</t>
  </si>
  <si>
    <t>Tin ores and concentrates.</t>
  </si>
  <si>
    <t>Cement clinkers</t>
  </si>
  <si>
    <t>Cameroon</t>
  </si>
  <si>
    <t>Other excluding White cement</t>
  </si>
  <si>
    <t>Togo</t>
  </si>
  <si>
    <t>Plasters</t>
  </si>
  <si>
    <t>Egypt</t>
  </si>
  <si>
    <t>Tunisia</t>
  </si>
  <si>
    <t>Morocco</t>
  </si>
  <si>
    <t>Gypsum; anhydrite</t>
  </si>
  <si>
    <t>Other salt not specified.</t>
  </si>
  <si>
    <t>Salt for human consumption (bulk, ship-load)</t>
  </si>
  <si>
    <t>Namibia</t>
  </si>
  <si>
    <t>United Kingdom</t>
  </si>
  <si>
    <t>Switzerland</t>
  </si>
  <si>
    <t>Mexico</t>
  </si>
  <si>
    <t>Argentina</t>
  </si>
  <si>
    <t>7108110000</t>
  </si>
  <si>
    <t>Technically specified natural rubber (TSNR)</t>
  </si>
  <si>
    <t>Prep. of milk containing vegetable fats and oils, powdered or granular =12.5kg  &lt;=25kg</t>
  </si>
  <si>
    <t>Denmark</t>
  </si>
  <si>
    <t>Mixtures of odoriferous substances of a kind used in the food or drink industries</t>
  </si>
  <si>
    <t>Swaziland</t>
  </si>
  <si>
    <t>DOMESTIC  EXPORT</t>
  </si>
  <si>
    <t>MODE OF TRANSPORT</t>
  </si>
  <si>
    <t>MARITIME</t>
  </si>
  <si>
    <t>ROAD</t>
  </si>
  <si>
    <t>AIR</t>
  </si>
  <si>
    <t>OTHER TRANSPORT</t>
  </si>
  <si>
    <t>RE-EXPORT</t>
  </si>
  <si>
    <t xml:space="preserve"> </t>
  </si>
  <si>
    <t>TOTAL EXPORT</t>
  </si>
  <si>
    <t>TOTAL IMPORT</t>
  </si>
  <si>
    <t>TABLE 20: TRADE  BY TOP 10 POSTS/PORTS OF OPERATION  (N'million)</t>
  </si>
  <si>
    <t>Rank</t>
  </si>
  <si>
    <t>PORTS</t>
  </si>
  <si>
    <t xml:space="preserve">Value </t>
  </si>
  <si>
    <t>% Share of Total export</t>
  </si>
  <si>
    <t>% Share of total imports</t>
  </si>
  <si>
    <t>IMPORT</t>
  </si>
  <si>
    <t>EXPORT</t>
  </si>
  <si>
    <t>Products Description</t>
  </si>
  <si>
    <t>2024</t>
  </si>
  <si>
    <t>Butanes</t>
  </si>
  <si>
    <t>CI</t>
  </si>
  <si>
    <t>Greece</t>
  </si>
  <si>
    <t>Saudi Arabia</t>
  </si>
  <si>
    <t>0713601000</t>
  </si>
  <si>
    <t>0910990000</t>
  </si>
  <si>
    <t>0303680000</t>
  </si>
  <si>
    <t>Blue whitings (Micromesistius poutassou, Micromesistius australis) meat, frozen.</t>
  </si>
  <si>
    <t>Ghana</t>
  </si>
  <si>
    <t>Briquettes, ovoids and similar solid fuels manufactured from coal</t>
  </si>
  <si>
    <t>Benin, Republic of</t>
  </si>
  <si>
    <t>Refined lead</t>
  </si>
  <si>
    <t>Thailand</t>
  </si>
  <si>
    <t>Cocoa powder, containing added sugar or other sweetening matter</t>
  </si>
  <si>
    <t>Senegal Republic</t>
  </si>
  <si>
    <t>Bangladesh</t>
  </si>
  <si>
    <t>APAPA PORT</t>
  </si>
  <si>
    <t>TIN CAN ISLAND</t>
  </si>
  <si>
    <t>PORT HARCOURT(3) Onne</t>
  </si>
  <si>
    <t>MUHAMMED MURTALA INTERNATIONAL</t>
  </si>
  <si>
    <t>SEME BORDER POST</t>
  </si>
  <si>
    <t>PORT HARCOURT(1) Area-1</t>
  </si>
  <si>
    <t>ABUJA AIRPORT</t>
  </si>
  <si>
    <t>WARRI PORT</t>
  </si>
  <si>
    <t>01AP</t>
  </si>
  <si>
    <t>01TC</t>
  </si>
  <si>
    <t>05PN</t>
  </si>
  <si>
    <t>01MM</t>
  </si>
  <si>
    <t>01SM</t>
  </si>
  <si>
    <t>05PH</t>
  </si>
  <si>
    <t>04AB</t>
  </si>
  <si>
    <t>06WR</t>
  </si>
  <si>
    <t>Cigarettes containing tobacco</t>
  </si>
  <si>
    <t>BJ</t>
  </si>
  <si>
    <t>Other Insecticides Put up for retail sale, Of the ty</t>
  </si>
  <si>
    <t>SN</t>
  </si>
  <si>
    <t>Aluminium Cans</t>
  </si>
  <si>
    <t>TG</t>
  </si>
  <si>
    <t>GH</t>
  </si>
  <si>
    <t>Petroleum bitumen</t>
  </si>
  <si>
    <t>Crude palm oil</t>
  </si>
  <si>
    <t>Beauty or makeup preparations and prepar Other</t>
  </si>
  <si>
    <t>Other hides and skins not specified.</t>
  </si>
  <si>
    <t>Whole hides and skins, of a weight exceeding 16 kg</t>
  </si>
  <si>
    <t>Margarine, excluding liquid margarine</t>
  </si>
  <si>
    <t>Preparations for infant use, put up for retail sale</t>
  </si>
  <si>
    <t>Light fuel oil</t>
  </si>
  <si>
    <t>LR</t>
  </si>
  <si>
    <t>Liquid dielectric transformers, having a power handling capacity exceeding 10,000 kVA</t>
  </si>
  <si>
    <t>Methanol (methyl alcohol)</t>
  </si>
  <si>
    <t>EG</t>
  </si>
  <si>
    <t>MA</t>
  </si>
  <si>
    <t>SZ</t>
  </si>
  <si>
    <t>GQ</t>
  </si>
  <si>
    <t>Equatorial Guinea</t>
  </si>
  <si>
    <t>Other Smoking tobacco, whether or not containing tobacco</t>
  </si>
  <si>
    <t>Apples</t>
  </si>
  <si>
    <t>0808100000</t>
  </si>
  <si>
    <t>Preparation with a basis of extracts, essences or concentrates or with a basis of coffee</t>
  </si>
  <si>
    <t>Algeria</t>
  </si>
  <si>
    <t>01MC</t>
  </si>
  <si>
    <t>MUHAMMED MURTALA CARGO</t>
  </si>
  <si>
    <t>01TG</t>
  </si>
  <si>
    <t>PTML CUSTOMS OFFICE</t>
  </si>
  <si>
    <t>05OG</t>
  </si>
  <si>
    <t>OIL AND GAS TERMINAL</t>
  </si>
  <si>
    <t>01PA</t>
  </si>
  <si>
    <t>KIRIKIRI LIGHTER TERMINAL CMD.</t>
  </si>
  <si>
    <t>01LK</t>
  </si>
  <si>
    <t>LEKKI DEEP SEA PORT</t>
  </si>
  <si>
    <t>CM</t>
  </si>
  <si>
    <t>NE</t>
  </si>
  <si>
    <t>Niger Republic</t>
  </si>
  <si>
    <t>Angola</t>
  </si>
  <si>
    <t>KE</t>
  </si>
  <si>
    <t>Kenya</t>
  </si>
  <si>
    <t>BF</t>
  </si>
  <si>
    <t>ML</t>
  </si>
  <si>
    <t>SL</t>
  </si>
  <si>
    <t>Liberia</t>
  </si>
  <si>
    <t>Sierra Leone</t>
  </si>
  <si>
    <t>Mali Republic</t>
  </si>
  <si>
    <t>8537100000</t>
  </si>
  <si>
    <t>Boards, panels, consoles... for electric control/distribution. For a voltage =&lt; 1,000 V</t>
  </si>
  <si>
    <t>8413600000</t>
  </si>
  <si>
    <t>Other rotary positive displacement pumps</t>
  </si>
  <si>
    <t>7612901000</t>
  </si>
  <si>
    <t>9015900000</t>
  </si>
  <si>
    <t>Parts and accessories of Surveying, hydrographic... excluding compasses; rangefinders.</t>
  </si>
  <si>
    <t>8517620000</t>
  </si>
  <si>
    <t>4008290000</t>
  </si>
  <si>
    <t>Other rods and profile shapes of noncellular, vulcanised rubber (excl. hard rubber)</t>
  </si>
  <si>
    <t>8409990000</t>
  </si>
  <si>
    <t>Parts for use principally with diesel or sem-idiesel engines excl. aircraft engine</t>
  </si>
  <si>
    <t>REGION</t>
  </si>
  <si>
    <t>COUNTRY</t>
  </si>
  <si>
    <t xml:space="preserve">Algeria </t>
  </si>
  <si>
    <t xml:space="preserve">Egypt </t>
  </si>
  <si>
    <t xml:space="preserve">Libya </t>
  </si>
  <si>
    <t xml:space="preserve">Morocco </t>
  </si>
  <si>
    <t xml:space="preserve">Sudan </t>
  </si>
  <si>
    <t xml:space="preserve">Tunisia </t>
  </si>
  <si>
    <t xml:space="preserve">Mauritania </t>
  </si>
  <si>
    <t>Northern Africa</t>
  </si>
  <si>
    <t xml:space="preserve">Ivory Coast </t>
  </si>
  <si>
    <t xml:space="preserve">Togo </t>
  </si>
  <si>
    <t xml:space="preserve">Ghana </t>
  </si>
  <si>
    <t xml:space="preserve">Senegal Republic </t>
  </si>
  <si>
    <t xml:space="preserve">Benin, Republic of </t>
  </si>
  <si>
    <t xml:space="preserve">Niger Republic </t>
  </si>
  <si>
    <t xml:space="preserve">Liberia </t>
  </si>
  <si>
    <t xml:space="preserve">Guinea, Bissau </t>
  </si>
  <si>
    <t xml:space="preserve">Mali Republic </t>
  </si>
  <si>
    <t xml:space="preserve">Guinea, Rep </t>
  </si>
  <si>
    <t xml:space="preserve">Gambia </t>
  </si>
  <si>
    <t xml:space="preserve">Sierra Leone </t>
  </si>
  <si>
    <t xml:space="preserve">Burkina Faso </t>
  </si>
  <si>
    <t xml:space="preserve">Cape Verde Islands </t>
  </si>
  <si>
    <t xml:space="preserve">Cameroon </t>
  </si>
  <si>
    <t xml:space="preserve">Equatorial Guinea </t>
  </si>
  <si>
    <t xml:space="preserve">Chad Republic </t>
  </si>
  <si>
    <t xml:space="preserve">Congo </t>
  </si>
  <si>
    <t xml:space="preserve">Gabon Republic </t>
  </si>
  <si>
    <t xml:space="preserve">Angola </t>
  </si>
  <si>
    <t xml:space="preserve">Zaire </t>
  </si>
  <si>
    <t>Central Africa</t>
  </si>
  <si>
    <t>Eastern Africa</t>
  </si>
  <si>
    <t xml:space="preserve">Ethiopia </t>
  </si>
  <si>
    <t xml:space="preserve">Tanzania </t>
  </si>
  <si>
    <t xml:space="preserve">Kenya </t>
  </si>
  <si>
    <t xml:space="preserve">South Sudan </t>
  </si>
  <si>
    <t xml:space="preserve">Uganda </t>
  </si>
  <si>
    <t xml:space="preserve">Djibouti </t>
  </si>
  <si>
    <t xml:space="preserve">Mozambique </t>
  </si>
  <si>
    <t xml:space="preserve">Rwanda </t>
  </si>
  <si>
    <t xml:space="preserve">Somalia Republic </t>
  </si>
  <si>
    <t>Southern Africa</t>
  </si>
  <si>
    <t xml:space="preserve">South Africa </t>
  </si>
  <si>
    <t xml:space="preserve">Namibia </t>
  </si>
  <si>
    <t>Burundi</t>
  </si>
  <si>
    <t>Madagascar</t>
  </si>
  <si>
    <t>Mauritius</t>
  </si>
  <si>
    <t>Zimbabwe</t>
  </si>
  <si>
    <t>Central African Rep</t>
  </si>
  <si>
    <t>Comoros</t>
  </si>
  <si>
    <t>Malawi</t>
  </si>
  <si>
    <t>Reunion Island</t>
  </si>
  <si>
    <t>Seychelles</t>
  </si>
  <si>
    <t>Zambia</t>
  </si>
  <si>
    <t>Botswana</t>
  </si>
  <si>
    <t>Lesotho</t>
  </si>
  <si>
    <t>Eritrea</t>
  </si>
  <si>
    <t>2709000000</t>
  </si>
  <si>
    <t>3902100000</t>
  </si>
  <si>
    <t>4001220000</t>
  </si>
  <si>
    <t>2713200000</t>
  </si>
  <si>
    <t>1208100000</t>
  </si>
  <si>
    <t>1511100000</t>
  </si>
  <si>
    <t>3102100000</t>
  </si>
  <si>
    <t>3304990000</t>
  </si>
  <si>
    <t>2710191100</t>
  </si>
  <si>
    <t>2711190000</t>
  </si>
  <si>
    <t>4107990000</t>
  </si>
  <si>
    <t>2520200000</t>
  </si>
  <si>
    <t>8504230000</t>
  </si>
  <si>
    <t>2701200000</t>
  </si>
  <si>
    <t>2905110000</t>
  </si>
  <si>
    <t>3105300000</t>
  </si>
  <si>
    <t>2523290000</t>
  </si>
  <si>
    <t>2520100000</t>
  </si>
  <si>
    <t>2523100000</t>
  </si>
  <si>
    <t>2711130000</t>
  </si>
  <si>
    <t>1801001100</t>
  </si>
  <si>
    <t>1806100000</t>
  </si>
  <si>
    <t>1201900000</t>
  </si>
  <si>
    <t>3004909000</t>
  </si>
  <si>
    <t>% share of Africa Import</t>
  </si>
  <si>
    <t>% share of Africa Export</t>
  </si>
  <si>
    <t>% share of ECOWAS Import</t>
  </si>
  <si>
    <t>% Share of Africa Export</t>
  </si>
  <si>
    <t>% Share of Africa Import</t>
  </si>
  <si>
    <t xml:space="preserve">Export </t>
  </si>
  <si>
    <t xml:space="preserve">Import </t>
  </si>
  <si>
    <t>Import</t>
  </si>
  <si>
    <t>% share of World Import</t>
  </si>
  <si>
    <t>% share of World Export</t>
  </si>
  <si>
    <t>% share of ECOWAS Export</t>
  </si>
  <si>
    <t>% Share of West Africa Export</t>
  </si>
  <si>
    <t>% Share of West Africa Import</t>
  </si>
  <si>
    <t>% Share of World Export</t>
  </si>
  <si>
    <t>% Share of World Import</t>
  </si>
  <si>
    <t>HS Code</t>
  </si>
  <si>
    <t>8703332000</t>
  </si>
  <si>
    <t>2710125000</t>
  </si>
  <si>
    <t>1107100000</t>
  </si>
  <si>
    <t>9901100024</t>
  </si>
  <si>
    <t>9901100007</t>
  </si>
  <si>
    <t>2710192100</t>
  </si>
  <si>
    <t>3808939000</t>
  </si>
  <si>
    <t>9901100030</t>
  </si>
  <si>
    <t>4408390000</t>
  </si>
  <si>
    <t>8711201000</t>
  </si>
  <si>
    <t>2711110000</t>
  </si>
  <si>
    <t>1801001200</t>
  </si>
  <si>
    <t>7801100000</t>
  </si>
  <si>
    <t>2609000000</t>
  </si>
  <si>
    <t>9901100006</t>
  </si>
  <si>
    <t>2501009000</t>
  </si>
  <si>
    <t>7601200000</t>
  </si>
  <si>
    <t>Table 16: Major Traded  Solid Mineral Products Export/Import  by Direction of Trade (N'million)</t>
  </si>
  <si>
    <t>Table 17: Major Traded Manufactured Products Export/Import  by Direction of Trade (N'million)</t>
  </si>
  <si>
    <t>Table 15: Major Traded Agricultural EXPORT/IMPORTS By Direction (N'million)</t>
  </si>
  <si>
    <t>Table 18: Major Traded  Raw Material  Products Export/Import  by Direction of Trade (N'million)</t>
  </si>
  <si>
    <t>5201009000</t>
  </si>
  <si>
    <t>1701141000</t>
  </si>
  <si>
    <t>1901902000</t>
  </si>
  <si>
    <t>% Share of Total Import</t>
  </si>
  <si>
    <t>% Share of Re-Exports</t>
  </si>
  <si>
    <t>% Share of Domestic Exports</t>
  </si>
  <si>
    <t>Non Crude Oil  Value (₦)</t>
  </si>
  <si>
    <t>Crude Oil ( ₦)</t>
  </si>
  <si>
    <t>West Africa</t>
  </si>
  <si>
    <t>0801320000</t>
  </si>
  <si>
    <t>Value( ₦'million)</t>
  </si>
  <si>
    <t>TAb5b: Trade with Selected African Countries   (Export and Import) N'million</t>
  </si>
  <si>
    <t xml:space="preserve"> Top Traded Products In the World  Q2 2024</t>
  </si>
  <si>
    <t xml:space="preserve"> Top Traded Products In Africa  Q2 2024</t>
  </si>
  <si>
    <t>Top Traded Products In West Africa Q2 2024</t>
  </si>
  <si>
    <t>Top Ten Trading Partners in the World  Q2 2024</t>
  </si>
  <si>
    <t>Top Ten Trading Partners in Africa Q2 2024</t>
  </si>
  <si>
    <t>Top Ten Trading Partners in West Africa  Q2 2024</t>
  </si>
  <si>
    <t>SECOND QUARTER 2024 RE-EXPORT BY DESTINATION</t>
  </si>
  <si>
    <t>APRIL Value  (₦)</t>
  </si>
  <si>
    <t>MAY Value  (₦)</t>
  </si>
  <si>
    <t>JUNE Value  (₦)</t>
  </si>
  <si>
    <t>QUARTER 2 Value  (₦)</t>
  </si>
  <si>
    <t>Table 1  Summary of Foreign Trade (₦'Million) Q2 2024</t>
  </si>
  <si>
    <t>Jan-Jun</t>
  </si>
  <si>
    <t>Tab 2 Quarterly Imports By Section (₦'Million) Q2, 2024</t>
  </si>
  <si>
    <t>Apr-Jun 2020</t>
  </si>
  <si>
    <t>Apr-Jun 2021</t>
  </si>
  <si>
    <t>Apr-Jun 2022</t>
  </si>
  <si>
    <t>Apr-Jun 2023</t>
  </si>
  <si>
    <t>Apr-Jun 2024</t>
  </si>
  <si>
    <t>Tab3: Quarterly Exports By Section (₦'Million) Q2, 2024</t>
  </si>
  <si>
    <t>Tab4 Imports by Region and Major Trading Partners (₦'million) Q2 2024</t>
  </si>
  <si>
    <t>Q2 2024</t>
  </si>
  <si>
    <t>Tab 5C: Nigeria's Top Trading Partners by Products in the World Q2 2024 (N'million)</t>
  </si>
  <si>
    <t>Nigeria's Top Trading Partners by Products In Africa Q2 2024 (N'million)</t>
  </si>
  <si>
    <t>Nigeria's Top Trading Partners by Products In West Africa Q2 2024 (N'million)</t>
  </si>
  <si>
    <t>Tab6: Summary of  Imports by SITC (₦'million) Q2, 2024</t>
  </si>
  <si>
    <t>Tab7 Imports Classified by Broad Economic Categories (BEC) (₦'million) Q2, 2024</t>
  </si>
  <si>
    <t>Table 8. SUMMARY OF NIGERIA's  Merchandise Trade Value (N'Billion) Q2 , 2024</t>
  </si>
  <si>
    <t>Table 9: Summary of Trade (Exports and Imports) by Sectors (N'million) Q2, 2024</t>
  </si>
  <si>
    <t>Table 10:  Monthly Export, Import  and Total Trade Value by Sectors (N'million)  and Market Shares by Sectors Q2,2024</t>
  </si>
  <si>
    <t>April</t>
  </si>
  <si>
    <t>Q2,2024</t>
  </si>
  <si>
    <t>Table 13: Major Traded Agricultural Products (N'million) Q2, 2024</t>
  </si>
  <si>
    <t>EXPORTS  Quarter 2, 2024</t>
  </si>
  <si>
    <t>Table 14:  Sectorial Exports to Economic Regions of the World (N'million) Q2 2024</t>
  </si>
  <si>
    <t>Table 14a:  Sectorial Imports to Economic Regions of the World (N'million) Q2, 2024 (Monthly)</t>
  </si>
  <si>
    <t>EXPORT QUARTER 2 2024</t>
  </si>
  <si>
    <t>IMPORT QUARTER 2 2024</t>
  </si>
  <si>
    <t>EXPORT QUARTER 2, 2024</t>
  </si>
  <si>
    <t>IMPORTS  QUARTER 2 2024</t>
  </si>
  <si>
    <t>IMPORT QUARTER 2, 2024</t>
  </si>
  <si>
    <t>Table 19: TRADE BY MODE OF TRANSPORT (N'million) Q2, 2024</t>
  </si>
  <si>
    <t>Floating or submersible drilling or production platforms</t>
  </si>
  <si>
    <t>3901200000</t>
  </si>
  <si>
    <t>Polyethylene having a specific gravity of 0.94 or more</t>
  </si>
  <si>
    <t>3901100000</t>
  </si>
  <si>
    <t>Polyethylene having a specific gravity of less than 0.94</t>
  </si>
  <si>
    <t>Burkina Faso</t>
  </si>
  <si>
    <t>GW</t>
  </si>
  <si>
    <t>Guinea, Bissau</t>
  </si>
  <si>
    <t>DE</t>
  </si>
  <si>
    <t>BR</t>
  </si>
  <si>
    <t>Table 9a:  Summary of   Trade (Exports and Imports) by Sectors (N'million) Q2, 2024</t>
  </si>
  <si>
    <t>1804002000</t>
  </si>
  <si>
    <t>1801002000</t>
  </si>
  <si>
    <t>Roasted Cocoa beans</t>
  </si>
  <si>
    <t>1201100000</t>
  </si>
  <si>
    <t>1211909000</t>
  </si>
  <si>
    <t>Other Plants or parts, used in perfumery, pharmacy or insecticidal, in any form.</t>
  </si>
  <si>
    <t>1301200000</t>
  </si>
  <si>
    <t>Gum Arabic</t>
  </si>
  <si>
    <t>1515500000</t>
  </si>
  <si>
    <t>Sesame oil and its fractions</t>
  </si>
  <si>
    <t>0910300000</t>
  </si>
  <si>
    <t>Turmeric (curcuma)</t>
  </si>
  <si>
    <t>1104300000</t>
  </si>
  <si>
    <t>Germ of cereals, whole, rolled, flaked or ground</t>
  </si>
  <si>
    <t>Chile</t>
  </si>
  <si>
    <t>0303550000</t>
  </si>
  <si>
    <t>Jack and horse mackerel (Trachurus spp.) meat, frozen.</t>
  </si>
  <si>
    <t>Mauritania</t>
  </si>
  <si>
    <t>Chatham Island, NZ</t>
  </si>
  <si>
    <t>Portugal</t>
  </si>
  <si>
    <t>Estonia</t>
  </si>
  <si>
    <t>Singapore</t>
  </si>
  <si>
    <t>2607000000</t>
  </si>
  <si>
    <t>Lead ores and concentrates.</t>
  </si>
  <si>
    <t>Libya</t>
  </si>
  <si>
    <t>2523900000</t>
  </si>
  <si>
    <t>Other hydraulic cements</t>
  </si>
  <si>
    <t>8905200000</t>
  </si>
  <si>
    <t>8908000000</t>
  </si>
  <si>
    <t>Vessels and other floating structures for breaking up.</t>
  </si>
  <si>
    <t>Peru</t>
  </si>
  <si>
    <t>Romania</t>
  </si>
  <si>
    <t>Qatar</t>
  </si>
  <si>
    <t>4113100000</t>
  </si>
  <si>
    <t xml:space="preserve">Marshall Islands </t>
  </si>
  <si>
    <t xml:space="preserve">Brazil </t>
  </si>
  <si>
    <t>2922429000</t>
  </si>
  <si>
    <t>Other Glutamic acid and its salts Not specified or included</t>
  </si>
  <si>
    <t>Hong Kong</t>
  </si>
  <si>
    <t>Mongolia</t>
  </si>
  <si>
    <t>Gabon Republic</t>
  </si>
  <si>
    <t>9902100007</t>
  </si>
  <si>
    <t>Pigments in paste forms; clear intaglio for -polymer for NSPMC</t>
  </si>
  <si>
    <t>06OG</t>
  </si>
  <si>
    <t>OGUN AREA COMMAND</t>
  </si>
  <si>
    <t>05PM</t>
  </si>
  <si>
    <t>PORT HARCOURT(2) Airport</t>
  </si>
  <si>
    <t>04KE</t>
  </si>
  <si>
    <t>KEBBI AREA COMMAND</t>
  </si>
  <si>
    <t>8535300000</t>
  </si>
  <si>
    <t>Isolating switches and make-and-break switches</t>
  </si>
  <si>
    <t>3302100000</t>
  </si>
  <si>
    <t>4101500000</t>
  </si>
  <si>
    <t>3815120000</t>
  </si>
  <si>
    <t>With precious metal or precious metal compounds as the active substance</t>
  </si>
  <si>
    <t>3824999900</t>
  </si>
  <si>
    <t>2716000000</t>
  </si>
  <si>
    <t>2402200000</t>
  </si>
  <si>
    <t>2403190000</t>
  </si>
  <si>
    <t>8901901100</t>
  </si>
  <si>
    <t>Mechanically propelled vessels for the transport of goods, gross tonnage=&lt; 500 tonnes</t>
  </si>
  <si>
    <t>8422300000</t>
  </si>
  <si>
    <t>Machinery for filling, closing, sealing, or labelling bot</t>
  </si>
  <si>
    <t>2103909100</t>
  </si>
  <si>
    <t>Seasoning powder in packings of not less than 25 kg</t>
  </si>
  <si>
    <t>3808911990</t>
  </si>
  <si>
    <t>6703000000</t>
  </si>
  <si>
    <t>Human hair, dressed, thinned, bleached or worked; for use in making wigs or the like.</t>
  </si>
  <si>
    <t>8502139010</t>
  </si>
  <si>
    <t>2101120000</t>
  </si>
  <si>
    <t>1517100000</t>
  </si>
  <si>
    <t>1901100000</t>
  </si>
  <si>
    <t>2104101000</t>
  </si>
  <si>
    <t>Preparations in block or loaf form</t>
  </si>
  <si>
    <t>2710192300</t>
  </si>
  <si>
    <t>0303540000</t>
  </si>
  <si>
    <t>Mackerel (Scomber scombrus, Scomber australasicus, Scomber japonicus) meat, frozen.</t>
  </si>
  <si>
    <t>NA</t>
  </si>
  <si>
    <t>GA</t>
  </si>
  <si>
    <t>8415101000</t>
  </si>
  <si>
    <t>Air conditioning machine, Window/wall types, selfcontained/"splitsystem", Presented CKD</t>
  </si>
  <si>
    <t>8502392000</t>
  </si>
  <si>
    <t>Gaspowered generator</t>
  </si>
  <si>
    <t>8437100000</t>
  </si>
  <si>
    <t>Machines for cleaning, sorting or grading seed, grain or dried leguminous vegetables</t>
  </si>
  <si>
    <t>3004100000</t>
  </si>
  <si>
    <t>Containing penicillins or derivatives thereof, with a pen</t>
  </si>
  <si>
    <t>2207200000</t>
  </si>
  <si>
    <t>Ethyl alcohol and other spirits, denatured, of any strength</t>
  </si>
  <si>
    <t>8703322000</t>
  </si>
  <si>
    <t>2711290000</t>
  </si>
  <si>
    <t>3306100000</t>
  </si>
  <si>
    <t>Dentifrices</t>
  </si>
  <si>
    <t>3402111000</t>
  </si>
  <si>
    <t>Put up for retail sale</t>
  </si>
  <si>
    <t>8541100000</t>
  </si>
  <si>
    <t>Diodes, other than photosensitive or light emitting diodes</t>
  </si>
  <si>
    <t>4101200000</t>
  </si>
  <si>
    <t>Whole hides and skins, unsplit, of a weight per skin not</t>
  </si>
  <si>
    <t>8467810000</t>
  </si>
  <si>
    <t>Chain saws</t>
  </si>
  <si>
    <t>1702300000</t>
  </si>
  <si>
    <t>Glucose and glucose syrup, containing 0 to &lt; 20 % dry weight of fructose.</t>
  </si>
  <si>
    <t>1108121000</t>
  </si>
  <si>
    <t>Maize (corn) starch; Pharmaceutical grade</t>
  </si>
  <si>
    <t>4016930000</t>
  </si>
  <si>
    <t>Gaskets, washers and other seals</t>
  </si>
  <si>
    <t>7318220000</t>
  </si>
  <si>
    <t>Other washers</t>
  </si>
  <si>
    <t>3824400000</t>
  </si>
  <si>
    <t>Prepared additives for cements, mortars or concretes</t>
  </si>
  <si>
    <t>4805240000</t>
  </si>
  <si>
    <t>Weighing 150 g/m2 or less</t>
  </si>
  <si>
    <t>7308909900</t>
  </si>
  <si>
    <t>Other structures of iron and steel Not specified or included in this heading</t>
  </si>
  <si>
    <t>2701110000</t>
  </si>
  <si>
    <t>Anthracite</t>
  </si>
  <si>
    <t>4006100000</t>
  </si>
  <si>
    <t>"Camelback" strips for retreading rubber tyres</t>
  </si>
  <si>
    <t>0804100000</t>
  </si>
  <si>
    <t>Dates fresh or dried</t>
  </si>
  <si>
    <t>0802910000</t>
  </si>
  <si>
    <t>Pine nuts, shelled</t>
  </si>
  <si>
    <t>0810100000</t>
  </si>
  <si>
    <t>fresh Strawberries</t>
  </si>
  <si>
    <t>2204100000</t>
  </si>
  <si>
    <t>Sparkling wine</t>
  </si>
  <si>
    <t>2204210000</t>
  </si>
  <si>
    <t>Other wine; grape with fermentation prevented by alcohol : In containers holding &lt;2 L</t>
  </si>
  <si>
    <t>2921210000</t>
  </si>
  <si>
    <t>Ethylenediamine and its salts</t>
  </si>
  <si>
    <t>3506990000</t>
  </si>
  <si>
    <t>Prepared glues and other prepared adhesives Other adhesives</t>
  </si>
  <si>
    <t>5502100000</t>
  </si>
  <si>
    <t>Artifical filament tow of cellulose acetate</t>
  </si>
  <si>
    <t>5603920000</t>
  </si>
  <si>
    <t>Weighing more than 25 g/m2 but not more than 70 g/m2</t>
  </si>
  <si>
    <t>6912001000</t>
  </si>
  <si>
    <t>Tableware and kitchenware other than of porcelain or china</t>
  </si>
  <si>
    <t>7304240000</t>
  </si>
  <si>
    <t>Other,Casing, tubing of stainless steel of a kind used in drilling for oil or gas :</t>
  </si>
  <si>
    <t>7508909000</t>
  </si>
  <si>
    <t>Other articles of nickel not specified.</t>
  </si>
  <si>
    <t>8207190000</t>
  </si>
  <si>
    <t>Other Interchangeable Rock drilling or earth boring tools not specified</t>
  </si>
  <si>
    <t>8207600000</t>
  </si>
  <si>
    <t>Interchangeable Tools for boring or broaching</t>
  </si>
  <si>
    <t>8207700000</t>
  </si>
  <si>
    <t>Interchangeable Tools for milling</t>
  </si>
  <si>
    <t>8411820000</t>
  </si>
  <si>
    <t>Other gas turbines not specified of a power exceeding 5,000 kW</t>
  </si>
  <si>
    <t>8413500000</t>
  </si>
  <si>
    <t>Other reciprocating positive displacement pumps</t>
  </si>
  <si>
    <t>8413700000</t>
  </si>
  <si>
    <t>Other centrifugal pumps</t>
  </si>
  <si>
    <t>8424200000</t>
  </si>
  <si>
    <t>Spray guns and similar appliances</t>
  </si>
  <si>
    <t>8424900000</t>
  </si>
  <si>
    <t>Parts of Mechanical appliances for projecting, dispersing or spraying liquids/powders</t>
  </si>
  <si>
    <t>8426190000</t>
  </si>
  <si>
    <t>Transporter cranes, gantry cranes, bridge cranes</t>
  </si>
  <si>
    <t>8430490000</t>
  </si>
  <si>
    <t>Other boring or sinking machinery: Non Selfpropelled</t>
  </si>
  <si>
    <t>8441300000</t>
  </si>
  <si>
    <t>Machines for making cartons, boxes... or similar containers, other than by moulding</t>
  </si>
  <si>
    <t>8468800000</t>
  </si>
  <si>
    <t>Machinery and apparatus for soldering, brazing or welding not specified</t>
  </si>
  <si>
    <t>8481400000</t>
  </si>
  <si>
    <t>Safety or relief valves</t>
  </si>
  <si>
    <t>8483400000</t>
  </si>
  <si>
    <t>Gears and gearing, other than toothed wheels, chain sproc</t>
  </si>
  <si>
    <t>8502119000</t>
  </si>
  <si>
    <t>8502139000</t>
  </si>
  <si>
    <t>8502209000</t>
  </si>
  <si>
    <t>8504900000</t>
  </si>
  <si>
    <t>Parts of Electrical transformers, static converters (eg, rectifiers) and inductors.</t>
  </si>
  <si>
    <t>8807300000</t>
  </si>
  <si>
    <t>Other parts of aeroplanes, helicopters or unmanned aircraft</t>
  </si>
  <si>
    <t>9022290000</t>
  </si>
  <si>
    <t>Apparatus based on the use of alpha, beta...for other uses not specified in 90.22</t>
  </si>
  <si>
    <t>9026200000</t>
  </si>
  <si>
    <t>Instruments and apparatus for measuring or checking pressure</t>
  </si>
  <si>
    <t>9030100000</t>
  </si>
  <si>
    <t>Instruments and apparatus for measuring or detecting ionising radiations</t>
  </si>
  <si>
    <t>9030900000</t>
  </si>
  <si>
    <t>Parts and accessories of Instruments/apparatus, designed for telecommunications</t>
  </si>
  <si>
    <t>9031800000</t>
  </si>
  <si>
    <t>Other measuring or checking instruments, appliances and machines, not specified</t>
  </si>
  <si>
    <t>SENEGAL</t>
  </si>
  <si>
    <t>2301200000</t>
  </si>
  <si>
    <t>Flours, meals and pellets, of fish, crustaceans, molluscs or other aquatic invertebrates</t>
  </si>
  <si>
    <t>3304100000</t>
  </si>
  <si>
    <t>Lip makeup preparations</t>
  </si>
  <si>
    <t>0709999000</t>
  </si>
  <si>
    <t>Other vegetables, fresh or chilled not specified or included.</t>
  </si>
  <si>
    <t>9023000000</t>
  </si>
  <si>
    <t>Instruments, apparatus and models, for demonstrational purposes not for other uses.</t>
  </si>
  <si>
    <t>NOTE: Q1 2024 DATA HAS BEEN REVISED</t>
  </si>
  <si>
    <t xml:space="preserve">Electrical energy. </t>
  </si>
  <si>
    <t>Nonmonetary Gold</t>
  </si>
  <si>
    <t>Other cut flowers &amp; flower buds (Hibiscus sabdariffa) fresh,dried,dyed</t>
  </si>
  <si>
    <t xml:space="preserve">Durum wheat </t>
  </si>
  <si>
    <t>Cane sugar meant for sugar refinery</t>
  </si>
  <si>
    <t xml:space="preserve">Other lubricating oils </t>
  </si>
  <si>
    <t xml:space="preserve">Diammonium hydrogenorthophosphate </t>
  </si>
  <si>
    <t xml:space="preserve">Nonmonetary Gold </t>
  </si>
  <si>
    <t>Electrical energy</t>
  </si>
  <si>
    <t>Petroleum oils and oils obtained from bituminous minerals, crude</t>
  </si>
  <si>
    <t xml:space="preserve">Machinery for filling, closing, sealing, or labelling </t>
  </si>
  <si>
    <t xml:space="preserve">Other Insecticides </t>
  </si>
  <si>
    <t xml:space="preserve">Beauty or makeup preparations </t>
  </si>
  <si>
    <t>Other excluding white cement</t>
  </si>
  <si>
    <t>Preparations for infant use</t>
  </si>
  <si>
    <t>Other Prepared binders; chemical products, nes</t>
  </si>
  <si>
    <t>Parts of machinery, nes</t>
  </si>
  <si>
    <t xml:space="preserve">Preparations of soups and broths in block or loaf form 
</t>
  </si>
  <si>
    <t xml:space="preserve">Other (soundproof) Generating sets with compression-ignition engines
</t>
  </si>
  <si>
    <t>Human hair, dressed, thinned, bleached or worked; for use in making wigs or the like</t>
  </si>
  <si>
    <t>Machines for reception, conversion and transmission of voice, images or data.</t>
  </si>
  <si>
    <t>Plasters containing calcined gypsum or calcium sulphate</t>
  </si>
  <si>
    <t xml:space="preserve"> Togo </t>
  </si>
  <si>
    <t xml:space="preserve"> Cameroon </t>
  </si>
  <si>
    <t xml:space="preserve"> Gabon Republic </t>
  </si>
  <si>
    <t xml:space="preserve"> Egypt </t>
  </si>
  <si>
    <t xml:space="preserve"> Czech Republic </t>
  </si>
  <si>
    <t xml:space="preserve"> Greece </t>
  </si>
  <si>
    <t xml:space="preserve"> South Korea </t>
  </si>
  <si>
    <t xml:space="preserve"> Equatorial Guinea </t>
  </si>
  <si>
    <t xml:space="preserve"> Ghana </t>
  </si>
  <si>
    <t xml:space="preserve"> Turkey </t>
  </si>
  <si>
    <t xml:space="preserve"> Angola </t>
  </si>
  <si>
    <t xml:space="preserve"> Ivory Coast </t>
  </si>
  <si>
    <t xml:space="preserve"> Belgium </t>
  </si>
  <si>
    <t xml:space="preserve"> Netherlands </t>
  </si>
  <si>
    <t>Congo</t>
  </si>
  <si>
    <t xml:space="preserve"> United Arab Emirates </t>
  </si>
  <si>
    <t>Tanzania</t>
  </si>
  <si>
    <t xml:space="preserve"> South Africa </t>
  </si>
  <si>
    <t xml:space="preserve"> United Kingdom </t>
  </si>
  <si>
    <t xml:space="preserve"> Congo </t>
  </si>
  <si>
    <t xml:space="preserve"> Singapore </t>
  </si>
  <si>
    <t xml:space="preserve"> Mexico </t>
  </si>
  <si>
    <t xml:space="preserve"> Benin, Republic Of </t>
  </si>
  <si>
    <t xml:space="preserve"> Italy </t>
  </si>
  <si>
    <t xml:space="preserve"> Tanzania </t>
  </si>
  <si>
    <t xml:space="preserve"> Saudi Arabia </t>
  </si>
  <si>
    <t xml:space="preserve"> Mali Republic </t>
  </si>
  <si>
    <t xml:space="preserve"> Qatar </t>
  </si>
  <si>
    <t xml:space="preserve"> Colombia </t>
  </si>
  <si>
    <t xml:space="preserve"> China </t>
  </si>
  <si>
    <t xml:space="preserve"> Other Generating sets with compression-ignition engines, &gt;375 kVA</t>
  </si>
  <si>
    <t xml:space="preserve"> Other Generating sets, diesel or semidiesel engines, output &lt;75kVA,CKD for assembly industry</t>
  </si>
  <si>
    <t xml:space="preserve"> Used Dumpers</t>
  </si>
  <si>
    <t>Other Generating sets with spark-ignition internal combustion piston engines</t>
  </si>
  <si>
    <t>Tab 5: Exports by Region and Major Trading Partners (N'million) Q2 2024</t>
  </si>
  <si>
    <t>Mauritania *</t>
  </si>
  <si>
    <t>* Not a member of the ECOWAS</t>
  </si>
  <si>
    <t>Value (₦'million)</t>
  </si>
  <si>
    <t>Soya beans (excluding seeds)</t>
  </si>
  <si>
    <t xml:space="preserve">Seeds of Pigeon peas </t>
  </si>
  <si>
    <t>Other spices</t>
  </si>
  <si>
    <t>Value N'million</t>
  </si>
  <si>
    <t>Other Herbicides, antisprouting products and planting</t>
  </si>
  <si>
    <t>Sheets for veneering</t>
  </si>
  <si>
    <t xml:space="preserve">Technically specified natural rubber </t>
  </si>
  <si>
    <t>Leather further prepared after tanning of goats or kids</t>
  </si>
  <si>
    <t>Woven fabrics  Cotton, not carded or combed, ginned</t>
  </si>
  <si>
    <t xml:space="preserve">PORT HARCOURT(1) </t>
  </si>
  <si>
    <t>Amorphous PET Chips</t>
  </si>
  <si>
    <t>Additives for lubricating oils Containing petroleum oils or oils obtained from bitumi</t>
  </si>
  <si>
    <t>2024YTD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</si>
</sst>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0.0"/>
    <numFmt numFmtId="166" formatCode="_-* #,##0.0_-;\-* #,##0.0_-;_-* &quot;-&quot;??_-;_-@_-"/>
    <numFmt numFmtId="167" formatCode="_-#,##0.0_-;\-\ #,##0.0_-;_-\ &quot;-&quot;??_-;_-@_-"/>
    <numFmt numFmtId="168" formatCode="#,##0.0"/>
    <numFmt numFmtId="169" formatCode="_-* #,##0.0000000000_-;\-* #,##0.0000000000_-;_-* &quot;-&quot;??_-;_-@_-"/>
    <numFmt numFmtId="170" formatCode="_-* #,##0_-;\-* #,##0_-;_-* &quot;-&quot;??_-;_-@_-"/>
  </numFmts>
  <fonts count="7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name val="Arial"/>
      <family val="2"/>
    </font>
    <font>
      <sz val="18"/>
      <name val="Arial"/>
      <family val="2"/>
    </font>
    <font>
      <sz val="14"/>
      <name val="Arial"/>
      <family val="2"/>
    </font>
    <font>
      <b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2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2"/>
      <color rgb="FF000000"/>
      <name val="Calibri"/>
      <family val="2"/>
    </font>
    <font>
      <sz val="11"/>
      <color theme="1"/>
      <name val="Aptos Narrow"/>
      <family val="2"/>
      <charset val="1"/>
      <scheme val="minor"/>
    </font>
    <font>
      <b/>
      <sz val="12"/>
      <color rgb="FFFF0000"/>
      <name val="Arial"/>
      <family val="2"/>
    </font>
    <font>
      <b/>
      <sz val="12"/>
      <color rgb="FFFF0000"/>
      <name val="Calibri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ptos Narrow"/>
      <family val="2"/>
      <scheme val="minor"/>
    </font>
    <font>
      <sz val="12"/>
      <color theme="1"/>
      <name val="Arial"/>
      <family val="2"/>
    </font>
    <font>
      <sz val="8"/>
      <name val="Arial"/>
      <family val="2"/>
    </font>
    <font>
      <sz val="14"/>
      <color theme="1"/>
      <name val="Arial"/>
      <family val="2"/>
    </font>
    <font>
      <b/>
      <sz val="24"/>
      <name val="Arial"/>
      <family val="2"/>
    </font>
    <font>
      <b/>
      <sz val="18"/>
      <name val="Arial"/>
      <family val="2"/>
    </font>
    <font>
      <sz val="11"/>
      <color theme="1" tint="0.34998626667073579"/>
      <name val="Aptos Narrow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1"/>
      <name val="Lucida Sans Unicode"/>
      <family val="2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b/>
      <sz val="16"/>
      <name val="Arial"/>
      <family val="2"/>
    </font>
    <font>
      <b/>
      <i/>
      <sz val="11"/>
      <name val="Lucida Sans Unicode"/>
      <family val="2"/>
    </font>
    <font>
      <b/>
      <i/>
      <sz val="11"/>
      <name val="Arial"/>
      <family val="2"/>
    </font>
    <font>
      <b/>
      <i/>
      <sz val="12"/>
      <name val="Arial"/>
      <family val="2"/>
    </font>
    <font>
      <sz val="12"/>
      <color theme="1"/>
      <name val="Arial Black"/>
      <family val="2"/>
    </font>
    <font>
      <sz val="12"/>
      <color theme="1"/>
      <name val="Aptos Narrow"/>
      <family val="2"/>
      <scheme val="minor"/>
    </font>
    <font>
      <sz val="12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12"/>
      <name val="Aptos Narrow"/>
      <family val="2"/>
      <scheme val="minor"/>
    </font>
    <font>
      <sz val="6"/>
      <color theme="1"/>
      <name val="Aptos Narrow"/>
      <family val="2"/>
      <scheme val="minor"/>
    </font>
    <font>
      <sz val="12"/>
      <name val="Calibri Light"/>
      <family val="2"/>
    </font>
    <font>
      <sz val="12"/>
      <color theme="1"/>
      <name val="Calibri Light"/>
      <family val="2"/>
    </font>
    <font>
      <b/>
      <sz val="8"/>
      <color theme="1"/>
      <name val="Aptos Narrow"/>
      <family val="2"/>
      <scheme val="minor"/>
    </font>
    <font>
      <sz val="16"/>
      <color theme="1"/>
      <name val="Aptos Narrow"/>
      <family val="2"/>
      <scheme val="minor"/>
    </font>
    <font>
      <b/>
      <sz val="11"/>
      <color theme="1"/>
      <name val="Calibri Light"/>
      <family val="2"/>
    </font>
    <font>
      <b/>
      <sz val="14"/>
      <color theme="1"/>
      <name val="Calibri Light"/>
      <family val="2"/>
    </font>
    <font>
      <sz val="14"/>
      <name val="Aptos Narrow"/>
      <family val="2"/>
      <scheme val="minor"/>
    </font>
    <font>
      <b/>
      <sz val="10"/>
      <color theme="1"/>
      <name val="Arial"/>
      <family val="2"/>
    </font>
    <font>
      <sz val="14"/>
      <color rgb="FFFF0000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sz val="14"/>
      <color indexed="8"/>
      <name val="Aptos Narrow"/>
      <family val="2"/>
      <scheme val="minor"/>
    </font>
    <font>
      <b/>
      <sz val="11"/>
      <color theme="1" tint="0.34998626667073579"/>
      <name val="Aptos Narrow"/>
      <family val="2"/>
      <scheme val="minor"/>
    </font>
    <font>
      <sz val="11"/>
      <color rgb="FF000000"/>
      <name val="Aptos Narrow"/>
      <family val="2"/>
    </font>
    <font>
      <sz val="12"/>
      <color theme="1"/>
      <name val="Aptos Display"/>
      <family val="2"/>
      <scheme val="major"/>
    </font>
    <font>
      <b/>
      <sz val="12"/>
      <color rgb="FFFF0000"/>
      <name val="Aptos Narrow"/>
      <family val="2"/>
      <scheme val="minor"/>
    </font>
    <font>
      <b/>
      <sz val="14"/>
      <color rgb="FFFF0000"/>
      <name val="Arial"/>
      <family val="2"/>
    </font>
    <font>
      <sz val="12"/>
      <color indexed="8"/>
      <name val="Aptos Narrow"/>
      <family val="2"/>
      <scheme val="minor"/>
    </font>
    <font>
      <b/>
      <sz val="14"/>
      <color rgb="FFFF0000"/>
      <name val="Aptos Narrow"/>
      <family val="2"/>
      <scheme val="minor"/>
    </font>
    <font>
      <sz val="14"/>
      <color rgb="FFFF0000"/>
      <name val="Aptos Narrow"/>
      <family val="2"/>
      <charset val="1"/>
      <scheme val="minor"/>
    </font>
    <font>
      <b/>
      <sz val="16"/>
      <name val="Aptos Narrow"/>
      <family val="2"/>
      <scheme val="minor"/>
    </font>
    <font>
      <sz val="8"/>
      <name val="Aptos Narrow"/>
      <family val="2"/>
      <scheme val="minor"/>
    </font>
    <font>
      <b/>
      <sz val="9"/>
      <color rgb="FFFF0000"/>
      <name val="Arial"/>
      <family val="2"/>
    </font>
    <font>
      <b/>
      <sz val="12"/>
      <color indexed="8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2"/>
      <name val="Aptos Narrow"/>
      <family val="2"/>
      <scheme val="minor"/>
    </font>
    <font>
      <b/>
      <sz val="12"/>
      <name val="Aptos Narrow"/>
      <family val="2"/>
      <scheme val="minor"/>
    </font>
    <font>
      <sz val="14"/>
      <color theme="1"/>
      <name val="Calibri Light"/>
      <family val="2"/>
    </font>
    <font>
      <b/>
      <sz val="12"/>
      <color theme="1"/>
      <name val="Calibri Light"/>
      <family val="2"/>
    </font>
    <font>
      <b/>
      <sz val="12"/>
      <color indexed="8"/>
      <name val="Calibri"/>
      <family val="2"/>
    </font>
    <font>
      <i/>
      <sz val="12"/>
      <color theme="1"/>
      <name val="Aptos Narrow"/>
      <family val="2"/>
      <scheme val="minor"/>
    </font>
    <font>
      <sz val="12"/>
      <color rgb="FFFF0000"/>
      <name val="Aptos Narrow"/>
      <family val="2"/>
      <charset val="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4B084"/>
        <bgColor indexed="64"/>
      </patternFill>
    </fill>
    <fill>
      <patternFill patternType="solid">
        <fgColor theme="2" tint="-9.9978637043366805E-2"/>
        <bgColor indexed="64"/>
      </patternFill>
    </fill>
  </fills>
  <borders count="1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ck">
        <color indexed="64"/>
      </top>
      <bottom style="thin">
        <color auto="1"/>
      </bottom>
      <diagonal/>
    </border>
    <border>
      <left style="thin">
        <color auto="1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auto="1"/>
      </left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indexed="64"/>
      </bottom>
      <diagonal/>
    </border>
    <border>
      <left style="thin">
        <color auto="1"/>
      </left>
      <right style="thick">
        <color indexed="64"/>
      </right>
      <top style="thin">
        <color auto="1"/>
      </top>
      <bottom style="thick">
        <color indexed="64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rgb="FF000000"/>
      </right>
      <top style="medium">
        <color indexed="64"/>
      </top>
      <bottom style="medium">
        <color indexed="64"/>
      </bottom>
      <diagonal/>
    </border>
    <border>
      <left style="thick">
        <color rgb="FF000000"/>
      </left>
      <right style="thick">
        <color rgb="FF000000"/>
      </right>
      <top style="medium">
        <color indexed="64"/>
      </top>
      <bottom style="medium">
        <color indexed="64"/>
      </bottom>
      <diagonal/>
    </border>
    <border>
      <left style="thick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rgb="FF000000"/>
      </bottom>
      <diagonal/>
    </border>
    <border>
      <left style="medium">
        <color indexed="64"/>
      </left>
      <right style="thick">
        <color rgb="FF000000"/>
      </right>
      <top style="medium">
        <color indexed="64"/>
      </top>
      <bottom/>
      <diagonal/>
    </border>
    <border>
      <left style="thick">
        <color rgb="FF000000"/>
      </left>
      <right style="thick">
        <color rgb="FF000000"/>
      </right>
      <top style="medium">
        <color indexed="64"/>
      </top>
      <bottom/>
      <diagonal/>
    </border>
    <border>
      <left style="thick">
        <color rgb="FF000000"/>
      </left>
      <right style="medium">
        <color indexed="64"/>
      </right>
      <top style="medium">
        <color indexed="64"/>
      </top>
      <bottom/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n">
        <color auto="1"/>
      </right>
      <top style="thin">
        <color auto="1"/>
      </top>
      <bottom style="thick">
        <color indexed="64"/>
      </bottom>
      <diagonal/>
    </border>
    <border>
      <left style="thin">
        <color auto="1"/>
      </left>
      <right/>
      <top style="thin">
        <color auto="1"/>
      </top>
      <bottom style="thick">
        <color indexed="64"/>
      </bottom>
      <diagonal/>
    </border>
    <border>
      <left/>
      <right style="thin">
        <color auto="1"/>
      </right>
      <top style="thick">
        <color indexed="64"/>
      </top>
      <bottom style="thin">
        <color auto="1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ck">
        <color indexed="64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/>
      <top style="thick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auto="1"/>
      </top>
      <bottom style="thick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</borders>
  <cellStyleXfs count="16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6" fillId="0" borderId="0"/>
    <xf numFmtId="164" fontId="2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938">
    <xf numFmtId="0" fontId="0" fillId="0" borderId="0" xfId="0"/>
    <xf numFmtId="0" fontId="4" fillId="0" borderId="0" xfId="0" applyFont="1"/>
    <xf numFmtId="43" fontId="0" fillId="0" borderId="0" xfId="1" applyFont="1"/>
    <xf numFmtId="0" fontId="6" fillId="0" borderId="1" xfId="0" applyFont="1" applyBorder="1"/>
    <xf numFmtId="0" fontId="5" fillId="0" borderId="0" xfId="0" applyFont="1"/>
    <xf numFmtId="49" fontId="7" fillId="0" borderId="0" xfId="0" applyNumberFormat="1" applyFont="1"/>
    <xf numFmtId="0" fontId="7" fillId="0" borderId="0" xfId="0" applyFont="1"/>
    <xf numFmtId="4" fontId="0" fillId="0" borderId="0" xfId="0" applyNumberFormat="1"/>
    <xf numFmtId="49" fontId="0" fillId="0" borderId="0" xfId="0" applyNumberFormat="1"/>
    <xf numFmtId="4" fontId="8" fillId="0" borderId="4" xfId="0" applyNumberFormat="1" applyFont="1" applyBorder="1" applyAlignment="1">
      <alignment horizontal="center" textRotation="90"/>
    </xf>
    <xf numFmtId="49" fontId="0" fillId="0" borderId="1" xfId="0" applyNumberFormat="1" applyBorder="1"/>
    <xf numFmtId="43" fontId="0" fillId="0" borderId="1" xfId="1" applyFont="1" applyBorder="1"/>
    <xf numFmtId="43" fontId="0" fillId="0" borderId="5" xfId="1" applyFont="1" applyBorder="1"/>
    <xf numFmtId="164" fontId="0" fillId="0" borderId="0" xfId="0" applyNumberFormat="1"/>
    <xf numFmtId="4" fontId="13" fillId="0" borderId="0" xfId="0" quotePrefix="1" applyNumberFormat="1" applyFont="1"/>
    <xf numFmtId="4" fontId="14" fillId="0" borderId="0" xfId="0" applyNumberFormat="1" applyFont="1"/>
    <xf numFmtId="43" fontId="1" fillId="0" borderId="0" xfId="1" applyFont="1" applyAlignment="1"/>
    <xf numFmtId="43" fontId="0" fillId="0" borderId="8" xfId="1" applyFont="1" applyBorder="1"/>
    <xf numFmtId="0" fontId="0" fillId="0" borderId="1" xfId="0" applyBorder="1"/>
    <xf numFmtId="43" fontId="0" fillId="0" borderId="0" xfId="1" applyFont="1" applyFill="1"/>
    <xf numFmtId="0" fontId="6" fillId="0" borderId="1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7" fillId="0" borderId="0" xfId="0" applyFont="1"/>
    <xf numFmtId="43" fontId="17" fillId="0" borderId="5" xfId="1" applyFont="1" applyBorder="1" applyAlignment="1">
      <alignment horizontal="center" textRotation="35"/>
    </xf>
    <xf numFmtId="3" fontId="17" fillId="0" borderId="7" xfId="0" applyNumberFormat="1" applyFont="1" applyBorder="1" applyAlignment="1">
      <alignment horizontal="center" textRotation="35"/>
    </xf>
    <xf numFmtId="3" fontId="18" fillId="0" borderId="1" xfId="0" applyNumberFormat="1" applyFont="1" applyBorder="1" applyAlignment="1">
      <alignment horizontal="center" textRotation="90"/>
    </xf>
    <xf numFmtId="3" fontId="18" fillId="0" borderId="1" xfId="0" applyNumberFormat="1" applyFont="1" applyBorder="1" applyAlignment="1">
      <alignment horizontal="center" textRotation="90" wrapText="1"/>
    </xf>
    <xf numFmtId="165" fontId="18" fillId="0" borderId="1" xfId="0" applyNumberFormat="1" applyFont="1" applyBorder="1" applyAlignment="1">
      <alignment horizontal="center" textRotation="90" wrapText="1"/>
    </xf>
    <xf numFmtId="3" fontId="18" fillId="0" borderId="0" xfId="0" applyNumberFormat="1" applyFont="1" applyAlignment="1">
      <alignment horizontal="center" textRotation="90" wrapText="1"/>
    </xf>
    <xf numFmtId="49" fontId="19" fillId="0" borderId="1" xfId="2" applyNumberFormat="1" applyFont="1" applyFill="1" applyBorder="1" applyAlignment="1">
      <alignment horizontal="left" vertical="center"/>
    </xf>
    <xf numFmtId="4" fontId="18" fillId="0" borderId="1" xfId="2" applyNumberFormat="1" applyFont="1" applyFill="1" applyBorder="1" applyAlignment="1">
      <alignment horizontal="left" vertical="center"/>
    </xf>
    <xf numFmtId="43" fontId="18" fillId="0" borderId="1" xfId="1" applyFont="1" applyFill="1" applyBorder="1" applyAlignment="1">
      <alignment horizontal="right" vertical="center"/>
    </xf>
    <xf numFmtId="43" fontId="20" fillId="0" borderId="1" xfId="1" applyFont="1" applyFill="1" applyBorder="1" applyAlignment="1">
      <alignment horizontal="right" vertical="center"/>
    </xf>
    <xf numFmtId="43" fontId="20" fillId="0" borderId="0" xfId="1" applyFont="1" applyFill="1" applyBorder="1" applyAlignment="1">
      <alignment horizontal="right" vertical="center"/>
    </xf>
    <xf numFmtId="4" fontId="19" fillId="0" borderId="0" xfId="0" applyNumberFormat="1" applyFont="1"/>
    <xf numFmtId="0" fontId="19" fillId="0" borderId="1" xfId="0" applyFont="1" applyBorder="1" applyAlignment="1">
      <alignment horizontal="left" vertical="center"/>
    </xf>
    <xf numFmtId="4" fontId="21" fillId="2" borderId="1" xfId="2" applyNumberFormat="1" applyFont="1" applyFill="1" applyBorder="1"/>
    <xf numFmtId="4" fontId="19" fillId="0" borderId="1" xfId="2" applyNumberFormat="1" applyFont="1" applyFill="1" applyBorder="1" applyAlignment="1">
      <alignment horizontal="left" vertical="center"/>
    </xf>
    <xf numFmtId="43" fontId="19" fillId="0" borderId="1" xfId="0" applyNumberFormat="1" applyFont="1" applyBorder="1" applyAlignment="1">
      <alignment horizontal="left" vertical="center"/>
    </xf>
    <xf numFmtId="43" fontId="19" fillId="0" borderId="1" xfId="1" applyFont="1" applyFill="1" applyBorder="1" applyAlignment="1">
      <alignment horizontal="left" vertical="center"/>
    </xf>
    <xf numFmtId="0" fontId="17" fillId="0" borderId="1" xfId="0" applyFont="1" applyBorder="1" applyAlignment="1">
      <alignment horizontal="left" vertical="center"/>
    </xf>
    <xf numFmtId="166" fontId="19" fillId="0" borderId="1" xfId="2" applyNumberFormat="1" applyFont="1" applyFill="1" applyBorder="1" applyAlignment="1">
      <alignment horizontal="left" vertical="center"/>
    </xf>
    <xf numFmtId="43" fontId="18" fillId="0" borderId="1" xfId="1" applyFont="1" applyBorder="1" applyAlignment="1">
      <alignment horizontal="right" vertical="center"/>
    </xf>
    <xf numFmtId="0" fontId="18" fillId="0" borderId="1" xfId="2" applyNumberFormat="1" applyFont="1" applyFill="1" applyBorder="1" applyAlignment="1">
      <alignment horizontal="left" vertical="center"/>
    </xf>
    <xf numFmtId="43" fontId="18" fillId="0" borderId="0" xfId="1" applyFont="1" applyFill="1" applyBorder="1"/>
    <xf numFmtId="43" fontId="17" fillId="0" borderId="0" xfId="1" applyFont="1" applyFill="1" applyBorder="1"/>
    <xf numFmtId="17" fontId="17" fillId="0" borderId="0" xfId="0" applyNumberFormat="1" applyFont="1" applyAlignment="1">
      <alignment horizontal="left"/>
    </xf>
    <xf numFmtId="164" fontId="18" fillId="0" borderId="0" xfId="2" applyNumberFormat="1" applyFont="1" applyFill="1" applyBorder="1"/>
    <xf numFmtId="164" fontId="17" fillId="0" borderId="0" xfId="2" applyNumberFormat="1" applyFont="1" applyFill="1" applyBorder="1"/>
    <xf numFmtId="166" fontId="17" fillId="0" borderId="0" xfId="2" applyNumberFormat="1" applyFont="1" applyFill="1" applyBorder="1"/>
    <xf numFmtId="165" fontId="17" fillId="0" borderId="0" xfId="0" applyNumberFormat="1" applyFont="1" applyAlignment="1">
      <alignment horizontal="center"/>
    </xf>
    <xf numFmtId="166" fontId="17" fillId="0" borderId="0" xfId="2" applyNumberFormat="1" applyFont="1" applyFill="1" applyBorder="1" applyAlignment="1">
      <alignment horizontal="left"/>
    </xf>
    <xf numFmtId="17" fontId="17" fillId="0" borderId="0" xfId="0" applyNumberFormat="1" applyFont="1"/>
    <xf numFmtId="167" fontId="17" fillId="0" borderId="0" xfId="2" applyNumberFormat="1" applyFont="1" applyFill="1" applyBorder="1"/>
    <xf numFmtId="166" fontId="17" fillId="0" borderId="0" xfId="5" applyNumberFormat="1" applyFont="1" applyFill="1" applyBorder="1" applyAlignment="1">
      <alignment horizontal="center"/>
    </xf>
    <xf numFmtId="0" fontId="3" fillId="0" borderId="0" xfId="0" applyFont="1"/>
    <xf numFmtId="0" fontId="7" fillId="0" borderId="1" xfId="0" applyFont="1" applyBorder="1"/>
    <xf numFmtId="0" fontId="6" fillId="0" borderId="1" xfId="0" applyFont="1" applyBorder="1" applyAlignment="1">
      <alignment horizontal="right"/>
    </xf>
    <xf numFmtId="43" fontId="17" fillId="0" borderId="1" xfId="1" applyFont="1" applyFill="1" applyBorder="1" applyAlignment="1">
      <alignment horizontal="center"/>
    </xf>
    <xf numFmtId="43" fontId="23" fillId="0" borderId="1" xfId="1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0" fontId="24" fillId="0" borderId="0" xfId="0" applyFont="1"/>
    <xf numFmtId="43" fontId="5" fillId="0" borderId="1" xfId="1" applyFont="1" applyFill="1" applyBorder="1" applyAlignment="1">
      <alignment horizontal="center"/>
    </xf>
    <xf numFmtId="168" fontId="3" fillId="0" borderId="0" xfId="0" applyNumberFormat="1" applyFont="1"/>
    <xf numFmtId="0" fontId="7" fillId="0" borderId="1" xfId="0" quotePrefix="1" applyFont="1" applyBorder="1" applyAlignment="1">
      <alignment horizontal="right"/>
    </xf>
    <xf numFmtId="168" fontId="25" fillId="0" borderId="0" xfId="0" applyNumberFormat="1" applyFont="1"/>
    <xf numFmtId="168" fontId="3" fillId="0" borderId="1" xfId="0" applyNumberFormat="1" applyFont="1" applyBorder="1"/>
    <xf numFmtId="168" fontId="5" fillId="0" borderId="1" xfId="0" applyNumberFormat="1" applyFont="1" applyBorder="1"/>
    <xf numFmtId="43" fontId="3" fillId="0" borderId="1" xfId="1" applyFont="1" applyFill="1" applyBorder="1"/>
    <xf numFmtId="4" fontId="7" fillId="0" borderId="1" xfId="0" applyNumberFormat="1" applyFont="1" applyBorder="1" applyAlignment="1">
      <alignment horizontal="center"/>
    </xf>
    <xf numFmtId="168" fontId="3" fillId="0" borderId="1" xfId="0" applyNumberFormat="1" applyFont="1" applyBorder="1" applyAlignment="1">
      <alignment horizontal="center"/>
    </xf>
    <xf numFmtId="0" fontId="26" fillId="0" borderId="0" xfId="0" applyFont="1"/>
    <xf numFmtId="43" fontId="21" fillId="2" borderId="1" xfId="1" applyFont="1" applyFill="1" applyBorder="1"/>
    <xf numFmtId="4" fontId="18" fillId="2" borderId="1" xfId="2" applyNumberFormat="1" applyFont="1" applyFill="1" applyBorder="1"/>
    <xf numFmtId="0" fontId="27" fillId="0" borderId="0" xfId="0" applyFont="1"/>
    <xf numFmtId="4" fontId="27" fillId="0" borderId="0" xfId="0" applyNumberFormat="1" applyFont="1"/>
    <xf numFmtId="164" fontId="27" fillId="0" borderId="0" xfId="0" applyNumberFormat="1" applyFont="1"/>
    <xf numFmtId="164" fontId="27" fillId="0" borderId="1" xfId="0" applyNumberFormat="1" applyFont="1" applyBorder="1"/>
    <xf numFmtId="0" fontId="7" fillId="0" borderId="1" xfId="0" applyFont="1" applyBorder="1" applyAlignment="1">
      <alignment vertical="top"/>
    </xf>
    <xf numFmtId="0" fontId="6" fillId="0" borderId="1" xfId="0" applyFont="1" applyBorder="1" applyAlignment="1">
      <alignment horizontal="right" vertical="top"/>
    </xf>
    <xf numFmtId="0" fontId="17" fillId="0" borderId="1" xfId="0" applyFont="1" applyBorder="1" applyAlignment="1">
      <alignment horizontal="right" vertical="top"/>
    </xf>
    <xf numFmtId="164" fontId="7" fillId="0" borderId="1" xfId="0" applyNumberFormat="1" applyFont="1" applyBorder="1" applyAlignment="1">
      <alignment vertical="top"/>
    </xf>
    <xf numFmtId="164" fontId="23" fillId="0" borderId="1" xfId="0" applyNumberFormat="1" applyFont="1" applyBorder="1" applyAlignment="1">
      <alignment vertical="top"/>
    </xf>
    <xf numFmtId="164" fontId="7" fillId="0" borderId="5" xfId="0" applyNumberFormat="1" applyFont="1" applyBorder="1" applyAlignment="1">
      <alignment vertical="top"/>
    </xf>
    <xf numFmtId="43" fontId="7" fillId="0" borderId="1" xfId="1" applyFont="1" applyFill="1" applyBorder="1" applyAlignment="1">
      <alignment vertical="top"/>
    </xf>
    <xf numFmtId="43" fontId="23" fillId="0" borderId="1" xfId="1" applyFont="1" applyFill="1" applyBorder="1" applyAlignment="1">
      <alignment vertical="top"/>
    </xf>
    <xf numFmtId="43" fontId="7" fillId="0" borderId="1" xfId="1" applyFont="1" applyFill="1" applyBorder="1"/>
    <xf numFmtId="0" fontId="6" fillId="0" borderId="1" xfId="0" applyFont="1" applyBorder="1" applyAlignment="1">
      <alignment vertical="top"/>
    </xf>
    <xf numFmtId="43" fontId="6" fillId="0" borderId="1" xfId="1" applyFont="1" applyFill="1" applyBorder="1" applyAlignment="1">
      <alignment vertical="top"/>
    </xf>
    <xf numFmtId="0" fontId="2" fillId="0" borderId="0" xfId="0" applyFont="1"/>
    <xf numFmtId="164" fontId="6" fillId="0" borderId="1" xfId="0" applyNumberFormat="1" applyFont="1" applyBorder="1" applyAlignment="1">
      <alignment vertical="top"/>
    </xf>
    <xf numFmtId="164" fontId="17" fillId="0" borderId="1" xfId="0" applyNumberFormat="1" applyFont="1" applyBorder="1" applyAlignment="1">
      <alignment vertical="top"/>
    </xf>
    <xf numFmtId="164" fontId="28" fillId="0" borderId="0" xfId="0" applyNumberFormat="1" applyFont="1"/>
    <xf numFmtId="0" fontId="27" fillId="0" borderId="0" xfId="0" applyFont="1" applyAlignment="1">
      <alignment horizontal="center"/>
    </xf>
    <xf numFmtId="166" fontId="9" fillId="0" borderId="1" xfId="0" applyNumberFormat="1" applyFont="1" applyBorder="1" applyAlignment="1">
      <alignment horizontal="left"/>
    </xf>
    <xf numFmtId="17" fontId="9" fillId="0" borderId="1" xfId="0" applyNumberFormat="1" applyFont="1" applyBorder="1" applyAlignment="1">
      <alignment horizontal="left"/>
    </xf>
    <xf numFmtId="166" fontId="9" fillId="0" borderId="1" xfId="7" applyNumberFormat="1" applyFont="1" applyFill="1" applyBorder="1" applyAlignment="1">
      <alignment horizontal="left"/>
    </xf>
    <xf numFmtId="0" fontId="9" fillId="0" borderId="1" xfId="0" applyFont="1" applyBorder="1" applyAlignment="1">
      <alignment horizontal="left" wrapText="1"/>
    </xf>
    <xf numFmtId="0" fontId="9" fillId="0" borderId="1" xfId="0" applyFont="1" applyBorder="1" applyAlignment="1">
      <alignment horizontal="left"/>
    </xf>
    <xf numFmtId="164" fontId="9" fillId="0" borderId="1" xfId="7" applyFont="1" applyFill="1" applyBorder="1" applyAlignment="1">
      <alignment horizontal="left"/>
    </xf>
    <xf numFmtId="164" fontId="9" fillId="0" borderId="1" xfId="7" applyFont="1" applyFill="1" applyBorder="1" applyAlignment="1">
      <alignment vertical="top"/>
    </xf>
    <xf numFmtId="4" fontId="9" fillId="0" borderId="1" xfId="7" applyNumberFormat="1" applyFont="1" applyFill="1" applyBorder="1" applyAlignment="1">
      <alignment horizontal="left"/>
    </xf>
    <xf numFmtId="164" fontId="9" fillId="0" borderId="1" xfId="0" applyNumberFormat="1" applyFont="1" applyBorder="1" applyAlignment="1">
      <alignment vertical="top"/>
    </xf>
    <xf numFmtId="43" fontId="19" fillId="0" borderId="1" xfId="0" applyNumberFormat="1" applyFont="1" applyBorder="1" applyAlignment="1">
      <alignment vertical="top"/>
    </xf>
    <xf numFmtId="164" fontId="19" fillId="0" borderId="1" xfId="0" applyNumberFormat="1" applyFont="1" applyBorder="1" applyAlignment="1">
      <alignment vertical="top"/>
    </xf>
    <xf numFmtId="43" fontId="9" fillId="0" borderId="1" xfId="1" applyFont="1" applyFill="1" applyBorder="1" applyAlignment="1">
      <alignment horizontal="left"/>
    </xf>
    <xf numFmtId="4" fontId="28" fillId="0" borderId="1" xfId="2" applyNumberFormat="1" applyFont="1" applyFill="1" applyBorder="1" applyAlignment="1">
      <alignment horizontal="left"/>
    </xf>
    <xf numFmtId="43" fontId="19" fillId="0" borderId="1" xfId="2" applyFont="1" applyFill="1" applyBorder="1" applyAlignment="1">
      <alignment vertical="top"/>
    </xf>
    <xf numFmtId="164" fontId="19" fillId="0" borderId="1" xfId="7" applyFont="1" applyFill="1" applyBorder="1" applyAlignment="1">
      <alignment vertical="top"/>
    </xf>
    <xf numFmtId="0" fontId="30" fillId="0" borderId="0" xfId="0" applyFont="1"/>
    <xf numFmtId="164" fontId="0" fillId="0" borderId="0" xfId="7" applyFont="1"/>
    <xf numFmtId="0" fontId="9" fillId="0" borderId="1" xfId="0" applyFont="1" applyBorder="1" applyAlignment="1">
      <alignment horizontal="right"/>
    </xf>
    <xf numFmtId="17" fontId="9" fillId="0" borderId="1" xfId="0" applyNumberFormat="1" applyFont="1" applyBorder="1" applyAlignment="1">
      <alignment horizontal="right"/>
    </xf>
    <xf numFmtId="166" fontId="9" fillId="0" borderId="1" xfId="7" applyNumberFormat="1" applyFont="1" applyFill="1" applyBorder="1" applyAlignment="1">
      <alignment horizontal="right"/>
    </xf>
    <xf numFmtId="0" fontId="9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right" wrapText="1"/>
    </xf>
    <xf numFmtId="164" fontId="9" fillId="0" borderId="1" xfId="7" applyFont="1" applyFill="1" applyBorder="1" applyAlignment="1">
      <alignment horizontal="right"/>
    </xf>
    <xf numFmtId="4" fontId="19" fillId="0" borderId="1" xfId="2" applyNumberFormat="1" applyFont="1" applyFill="1" applyBorder="1" applyAlignment="1">
      <alignment horizontal="right"/>
    </xf>
    <xf numFmtId="164" fontId="19" fillId="0" borderId="1" xfId="7" applyFont="1" applyFill="1" applyBorder="1" applyAlignment="1">
      <alignment horizontal="right"/>
    </xf>
    <xf numFmtId="4" fontId="18" fillId="0" borderId="0" xfId="2" applyNumberFormat="1" applyFont="1" applyFill="1" applyBorder="1"/>
    <xf numFmtId="164" fontId="9" fillId="0" borderId="1" xfId="7" applyFont="1" applyFill="1" applyBorder="1"/>
    <xf numFmtId="0" fontId="30" fillId="0" borderId="1" xfId="0" applyFont="1" applyBorder="1"/>
    <xf numFmtId="4" fontId="19" fillId="0" borderId="1" xfId="2" applyNumberFormat="1" applyFont="1" applyFill="1" applyBorder="1" applyAlignment="1">
      <alignment horizontal="left"/>
    </xf>
    <xf numFmtId="0" fontId="19" fillId="0" borderId="0" xfId="0" applyFont="1"/>
    <xf numFmtId="0" fontId="30" fillId="0" borderId="1" xfId="0" applyFont="1" applyBorder="1" applyAlignment="1">
      <alignment horizontal="right"/>
    </xf>
    <xf numFmtId="164" fontId="19" fillId="0" borderId="1" xfId="7" applyFont="1" applyFill="1" applyBorder="1"/>
    <xf numFmtId="43" fontId="19" fillId="0" borderId="1" xfId="2" applyFont="1" applyBorder="1"/>
    <xf numFmtId="43" fontId="19" fillId="0" borderId="1" xfId="2" applyFont="1" applyFill="1" applyBorder="1"/>
    <xf numFmtId="4" fontId="9" fillId="0" borderId="1" xfId="0" applyNumberFormat="1" applyFont="1" applyBorder="1"/>
    <xf numFmtId="164" fontId="19" fillId="0" borderId="1" xfId="7" applyFont="1" applyBorder="1"/>
    <xf numFmtId="4" fontId="30" fillId="0" borderId="0" xfId="0" applyNumberFormat="1" applyFont="1"/>
    <xf numFmtId="43" fontId="9" fillId="0" borderId="1" xfId="0" applyNumberFormat="1" applyFont="1" applyBorder="1"/>
    <xf numFmtId="4" fontId="19" fillId="0" borderId="1" xfId="0" applyNumberFormat="1" applyFont="1" applyBorder="1"/>
    <xf numFmtId="0" fontId="9" fillId="0" borderId="1" xfId="0" applyFont="1" applyBorder="1"/>
    <xf numFmtId="164" fontId="31" fillId="0" borderId="1" xfId="7" applyFont="1" applyFill="1" applyBorder="1"/>
    <xf numFmtId="164" fontId="31" fillId="0" borderId="1" xfId="7" applyFont="1" applyFill="1" applyBorder="1" applyAlignment="1">
      <alignment horizontal="left"/>
    </xf>
    <xf numFmtId="0" fontId="27" fillId="0" borderId="1" xfId="0" applyFont="1" applyBorder="1"/>
    <xf numFmtId="0" fontId="32" fillId="0" borderId="0" xfId="0" applyFont="1" applyAlignment="1">
      <alignment horizontal="right"/>
    </xf>
    <xf numFmtId="0" fontId="32" fillId="0" borderId="0" xfId="0" applyFont="1"/>
    <xf numFmtId="43" fontId="32" fillId="0" borderId="0" xfId="1" applyFont="1"/>
    <xf numFmtId="0" fontId="9" fillId="0" borderId="1" xfId="0" applyFont="1" applyBorder="1" applyAlignment="1">
      <alignment horizontal="right" textRotation="45" wrapText="1"/>
    </xf>
    <xf numFmtId="168" fontId="9" fillId="0" borderId="1" xfId="0" applyNumberFormat="1" applyFont="1" applyBorder="1" applyAlignment="1">
      <alignment horizontal="center" textRotation="45" wrapText="1"/>
    </xf>
    <xf numFmtId="3" fontId="9" fillId="0" borderId="1" xfId="0" applyNumberFormat="1" applyFont="1" applyBorder="1" applyAlignment="1">
      <alignment horizontal="center" textRotation="45" wrapText="1"/>
    </xf>
    <xf numFmtId="3" fontId="9" fillId="0" borderId="1" xfId="0" applyNumberFormat="1" applyFont="1" applyBorder="1" applyAlignment="1">
      <alignment horizontal="left" textRotation="45" wrapText="1"/>
    </xf>
    <xf numFmtId="0" fontId="8" fillId="0" borderId="0" xfId="0" applyFont="1" applyAlignment="1">
      <alignment horizontal="center" textRotation="45" wrapText="1"/>
    </xf>
    <xf numFmtId="4" fontId="9" fillId="0" borderId="1" xfId="0" applyNumberFormat="1" applyFont="1" applyBorder="1" applyAlignment="1">
      <alignment horizontal="right" wrapText="1"/>
    </xf>
    <xf numFmtId="4" fontId="9" fillId="0" borderId="1" xfId="0" applyNumberFormat="1" applyFont="1" applyBorder="1" applyAlignment="1">
      <alignment wrapText="1"/>
    </xf>
    <xf numFmtId="168" fontId="32" fillId="0" borderId="0" xfId="0" applyNumberFormat="1" applyFont="1" applyAlignment="1">
      <alignment horizontal="center" wrapText="1"/>
    </xf>
    <xf numFmtId="4" fontId="19" fillId="0" borderId="1" xfId="2" applyNumberFormat="1" applyFont="1" applyFill="1" applyBorder="1"/>
    <xf numFmtId="4" fontId="21" fillId="0" borderId="1" xfId="2" applyNumberFormat="1" applyFont="1" applyFill="1" applyBorder="1"/>
    <xf numFmtId="17" fontId="34" fillId="0" borderId="1" xfId="0" applyNumberFormat="1" applyFont="1" applyBorder="1"/>
    <xf numFmtId="4" fontId="9" fillId="0" borderId="1" xfId="7" applyNumberFormat="1" applyFont="1" applyFill="1" applyBorder="1" applyAlignment="1">
      <alignment horizontal="right" wrapText="1"/>
    </xf>
    <xf numFmtId="4" fontId="9" fillId="0" borderId="1" xfId="7" applyNumberFormat="1" applyFont="1" applyFill="1" applyBorder="1" applyAlignment="1">
      <alignment wrapText="1"/>
    </xf>
    <xf numFmtId="164" fontId="18" fillId="0" borderId="0" xfId="7" applyFont="1" applyFill="1" applyBorder="1"/>
    <xf numFmtId="0" fontId="32" fillId="0" borderId="1" xfId="0" applyFont="1" applyBorder="1" applyAlignment="1">
      <alignment horizontal="right"/>
    </xf>
    <xf numFmtId="164" fontId="32" fillId="0" borderId="0" xfId="7" applyFont="1" applyFill="1" applyBorder="1"/>
    <xf numFmtId="0" fontId="8" fillId="0" borderId="1" xfId="0" applyFont="1" applyBorder="1" applyAlignment="1">
      <alignment horizontal="right"/>
    </xf>
    <xf numFmtId="3" fontId="32" fillId="0" borderId="0" xfId="0" applyNumberFormat="1" applyFont="1"/>
    <xf numFmtId="168" fontId="22" fillId="0" borderId="0" xfId="0" applyNumberFormat="1" applyFont="1"/>
    <xf numFmtId="164" fontId="22" fillId="0" borderId="0" xfId="7" applyFont="1"/>
    <xf numFmtId="168" fontId="22" fillId="0" borderId="7" xfId="0" applyNumberFormat="1" applyFont="1" applyBorder="1"/>
    <xf numFmtId="49" fontId="3" fillId="0" borderId="1" xfId="7" applyNumberFormat="1" applyFont="1" applyFill="1" applyBorder="1" applyAlignment="1">
      <alignment horizontal="right"/>
    </xf>
    <xf numFmtId="164" fontId="3" fillId="0" borderId="1" xfId="7" applyFont="1" applyFill="1" applyBorder="1" applyAlignment="1">
      <alignment horizontal="right"/>
    </xf>
    <xf numFmtId="164" fontId="5" fillId="0" borderId="1" xfId="7" applyFont="1" applyBorder="1"/>
    <xf numFmtId="4" fontId="3" fillId="0" borderId="1" xfId="0" applyNumberFormat="1" applyFont="1" applyBorder="1"/>
    <xf numFmtId="4" fontId="3" fillId="0" borderId="5" xfId="0" applyNumberFormat="1" applyFont="1" applyBorder="1"/>
    <xf numFmtId="4" fontId="3" fillId="0" borderId="7" xfId="0" applyNumberFormat="1" applyFont="1" applyBorder="1"/>
    <xf numFmtId="4" fontId="3" fillId="0" borderId="1" xfId="2" applyNumberFormat="1" applyFont="1" applyFill="1" applyBorder="1"/>
    <xf numFmtId="164" fontId="8" fillId="0" borderId="1" xfId="7" applyFont="1" applyFill="1" applyBorder="1" applyAlignment="1">
      <alignment horizontal="right" wrapText="1"/>
    </xf>
    <xf numFmtId="164" fontId="5" fillId="0" borderId="1" xfId="7" applyFont="1" applyFill="1" applyBorder="1"/>
    <xf numFmtId="43" fontId="30" fillId="0" borderId="0" xfId="1" applyFont="1"/>
    <xf numFmtId="164" fontId="3" fillId="0" borderId="1" xfId="7" applyFont="1" applyBorder="1" applyAlignment="1">
      <alignment horizontal="right" wrapText="1"/>
    </xf>
    <xf numFmtId="4" fontId="3" fillId="0" borderId="1" xfId="0" applyNumberFormat="1" applyFont="1" applyBorder="1" applyAlignment="1">
      <alignment horizontal="right" wrapText="1"/>
    </xf>
    <xf numFmtId="168" fontId="5" fillId="0" borderId="1" xfId="2" applyNumberFormat="1" applyFont="1" applyFill="1" applyBorder="1"/>
    <xf numFmtId="164" fontId="3" fillId="0" borderId="1" xfId="7" applyFont="1" applyFill="1" applyBorder="1"/>
    <xf numFmtId="168" fontId="3" fillId="0" borderId="1" xfId="2" applyNumberFormat="1" applyFont="1" applyFill="1" applyBorder="1"/>
    <xf numFmtId="4" fontId="3" fillId="0" borderId="7" xfId="0" applyNumberFormat="1" applyFont="1" applyBorder="1" applyAlignment="1">
      <alignment horizontal="right" wrapText="1"/>
    </xf>
    <xf numFmtId="168" fontId="5" fillId="0" borderId="0" xfId="0" applyNumberFormat="1" applyFont="1"/>
    <xf numFmtId="164" fontId="5" fillId="0" borderId="0" xfId="7" applyFont="1"/>
    <xf numFmtId="168" fontId="5" fillId="0" borderId="0" xfId="0" applyNumberFormat="1" applyFont="1" applyAlignment="1">
      <alignment horizontal="left"/>
    </xf>
    <xf numFmtId="0" fontId="36" fillId="0" borderId="1" xfId="0" applyFont="1" applyBorder="1" applyAlignment="1">
      <alignment horizontal="center" textRotation="45"/>
    </xf>
    <xf numFmtId="0" fontId="36" fillId="0" borderId="1" xfId="0" applyFont="1" applyBorder="1" applyAlignment="1">
      <alignment horizontal="left" textRotation="45"/>
    </xf>
    <xf numFmtId="0" fontId="37" fillId="0" borderId="1" xfId="0" applyFont="1" applyBorder="1"/>
    <xf numFmtId="4" fontId="37" fillId="0" borderId="1" xfId="0" applyNumberFormat="1" applyFont="1" applyBorder="1"/>
    <xf numFmtId="4" fontId="37" fillId="2" borderId="1" xfId="0" applyNumberFormat="1" applyFont="1" applyFill="1" applyBorder="1"/>
    <xf numFmtId="4" fontId="37" fillId="0" borderId="0" xfId="0" applyNumberFormat="1" applyFont="1"/>
    <xf numFmtId="164" fontId="37" fillId="0" borderId="1" xfId="7" applyFont="1" applyFill="1" applyBorder="1"/>
    <xf numFmtId="164" fontId="37" fillId="0" borderId="1" xfId="0" applyNumberFormat="1" applyFont="1" applyBorder="1"/>
    <xf numFmtId="164" fontId="0" fillId="0" borderId="0" xfId="7" applyFont="1" applyFill="1" applyBorder="1"/>
    <xf numFmtId="0" fontId="37" fillId="3" borderId="1" xfId="0" applyFont="1" applyFill="1" applyBorder="1"/>
    <xf numFmtId="164" fontId="37" fillId="3" borderId="1" xfId="7" applyFont="1" applyFill="1" applyBorder="1"/>
    <xf numFmtId="4" fontId="38" fillId="0" borderId="1" xfId="0" applyNumberFormat="1" applyFont="1" applyBorder="1"/>
    <xf numFmtId="0" fontId="37" fillId="0" borderId="0" xfId="0" applyFont="1"/>
    <xf numFmtId="43" fontId="37" fillId="0" borderId="0" xfId="1" applyFont="1"/>
    <xf numFmtId="0" fontId="38" fillId="0" borderId="0" xfId="0" applyFont="1"/>
    <xf numFmtId="0" fontId="6" fillId="0" borderId="0" xfId="0" applyFont="1" applyAlignment="1">
      <alignment horizontal="center"/>
    </xf>
    <xf numFmtId="0" fontId="39" fillId="0" borderId="0" xfId="0" applyFont="1"/>
    <xf numFmtId="0" fontId="20" fillId="0" borderId="0" xfId="0" applyFont="1"/>
    <xf numFmtId="4" fontId="40" fillId="0" borderId="0" xfId="0" applyNumberFormat="1" applyFont="1"/>
    <xf numFmtId="0" fontId="41" fillId="0" borderId="1" xfId="0" applyFont="1" applyBorder="1"/>
    <xf numFmtId="4" fontId="20" fillId="0" borderId="1" xfId="0" applyNumberFormat="1" applyFont="1" applyBorder="1"/>
    <xf numFmtId="2" fontId="20" fillId="0" borderId="1" xfId="0" applyNumberFormat="1" applyFont="1" applyBorder="1" applyAlignment="1">
      <alignment textRotation="30"/>
    </xf>
    <xf numFmtId="4" fontId="20" fillId="0" borderId="1" xfId="0" applyNumberFormat="1" applyFont="1" applyBorder="1" applyAlignment="1">
      <alignment textRotation="45"/>
    </xf>
    <xf numFmtId="4" fontId="40" fillId="0" borderId="1" xfId="0" applyNumberFormat="1" applyFont="1" applyBorder="1" applyAlignment="1">
      <alignment textRotation="45"/>
    </xf>
    <xf numFmtId="164" fontId="37" fillId="0" borderId="1" xfId="7" applyFont="1" applyFill="1" applyBorder="1" applyAlignment="1"/>
    <xf numFmtId="4" fontId="40" fillId="0" borderId="1" xfId="0" applyNumberFormat="1" applyFont="1" applyBorder="1"/>
    <xf numFmtId="168" fontId="37" fillId="0" borderId="1" xfId="0" applyNumberFormat="1" applyFont="1" applyBorder="1"/>
    <xf numFmtId="164" fontId="38" fillId="0" borderId="1" xfId="7" applyFont="1" applyFill="1" applyBorder="1" applyAlignment="1"/>
    <xf numFmtId="168" fontId="0" fillId="0" borderId="0" xfId="0" applyNumberFormat="1"/>
    <xf numFmtId="4" fontId="27" fillId="0" borderId="1" xfId="0" applyNumberFormat="1" applyFont="1" applyBorder="1" applyAlignment="1">
      <alignment horizontal="right" wrapText="1"/>
    </xf>
    <xf numFmtId="4" fontId="21" fillId="0" borderId="1" xfId="2" applyNumberFormat="1" applyFont="1" applyFill="1" applyBorder="1" applyAlignment="1">
      <alignment horizontal="right" vertical="center"/>
    </xf>
    <xf numFmtId="4" fontId="37" fillId="0" borderId="1" xfId="2" applyNumberFormat="1" applyFont="1" applyFill="1" applyBorder="1" applyAlignment="1">
      <alignment horizontal="right"/>
    </xf>
    <xf numFmtId="164" fontId="38" fillId="0" borderId="1" xfId="7" applyFont="1" applyFill="1" applyBorder="1"/>
    <xf numFmtId="43" fontId="37" fillId="0" borderId="1" xfId="0" applyNumberFormat="1" applyFont="1" applyBorder="1"/>
    <xf numFmtId="164" fontId="38" fillId="0" borderId="1" xfId="0" applyNumberFormat="1" applyFont="1" applyBorder="1"/>
    <xf numFmtId="4" fontId="18" fillId="0" borderId="1" xfId="2" applyNumberFormat="1" applyFont="1" applyFill="1" applyBorder="1"/>
    <xf numFmtId="2" fontId="37" fillId="0" borderId="1" xfId="7" applyNumberFormat="1" applyFont="1" applyFill="1" applyBorder="1" applyAlignment="1"/>
    <xf numFmtId="166" fontId="37" fillId="0" borderId="1" xfId="2" applyNumberFormat="1" applyFont="1" applyFill="1" applyBorder="1" applyAlignment="1">
      <alignment horizontal="right"/>
    </xf>
    <xf numFmtId="43" fontId="37" fillId="0" borderId="1" xfId="2" applyFont="1" applyFill="1" applyBorder="1"/>
    <xf numFmtId="0" fontId="37" fillId="0" borderId="1" xfId="2" applyNumberFormat="1" applyFont="1" applyFill="1" applyBorder="1"/>
    <xf numFmtId="164" fontId="42" fillId="0" borderId="1" xfId="7" applyFont="1" applyFill="1" applyBorder="1"/>
    <xf numFmtId="164" fontId="43" fillId="0" borderId="1" xfId="7" applyFont="1" applyFill="1" applyBorder="1"/>
    <xf numFmtId="166" fontId="37" fillId="0" borderId="10" xfId="2" applyNumberFormat="1" applyFont="1" applyFill="1" applyBorder="1" applyAlignment="1">
      <alignment horizontal="right"/>
    </xf>
    <xf numFmtId="164" fontId="42" fillId="0" borderId="10" xfId="7" applyFont="1" applyFill="1" applyBorder="1"/>
    <xf numFmtId="164" fontId="43" fillId="0" borderId="10" xfId="7" applyFont="1" applyFill="1" applyBorder="1"/>
    <xf numFmtId="164" fontId="37" fillId="0" borderId="10" xfId="7" applyFont="1" applyFill="1" applyBorder="1" applyAlignment="1"/>
    <xf numFmtId="4" fontId="18" fillId="0" borderId="10" xfId="2" applyNumberFormat="1" applyFont="1" applyFill="1" applyBorder="1"/>
    <xf numFmtId="164" fontId="38" fillId="0" borderId="10" xfId="7" applyFont="1" applyFill="1" applyBorder="1" applyAlignment="1"/>
    <xf numFmtId="0" fontId="19" fillId="0" borderId="1" xfId="2" applyNumberFormat="1" applyFont="1" applyFill="1" applyBorder="1"/>
    <xf numFmtId="164" fontId="37" fillId="0" borderId="0" xfId="0" applyNumberFormat="1" applyFont="1"/>
    <xf numFmtId="169" fontId="37" fillId="0" borderId="0" xfId="0" applyNumberFormat="1" applyFont="1"/>
    <xf numFmtId="0" fontId="44" fillId="0" borderId="1" xfId="0" applyFont="1" applyBorder="1" applyAlignment="1">
      <alignment textRotation="45"/>
    </xf>
    <xf numFmtId="0" fontId="20" fillId="0" borderId="1" xfId="0" applyFont="1" applyBorder="1" applyAlignment="1">
      <alignment textRotation="45"/>
    </xf>
    <xf numFmtId="0" fontId="2" fillId="0" borderId="0" xfId="0" applyFont="1" applyAlignment="1">
      <alignment textRotation="45"/>
    </xf>
    <xf numFmtId="0" fontId="0" fillId="0" borderId="0" xfId="0" applyAlignment="1">
      <alignment textRotation="45"/>
    </xf>
    <xf numFmtId="4" fontId="19" fillId="2" borderId="1" xfId="2" applyNumberFormat="1" applyFont="1" applyFill="1" applyBorder="1"/>
    <xf numFmtId="164" fontId="20" fillId="2" borderId="1" xfId="7" applyFont="1" applyFill="1" applyBorder="1"/>
    <xf numFmtId="0" fontId="20" fillId="0" borderId="1" xfId="0" applyFont="1" applyBorder="1"/>
    <xf numFmtId="164" fontId="20" fillId="0" borderId="1" xfId="7" applyFont="1" applyFill="1" applyBorder="1"/>
    <xf numFmtId="43" fontId="20" fillId="0" borderId="1" xfId="1" applyFont="1" applyFill="1" applyBorder="1"/>
    <xf numFmtId="0" fontId="40" fillId="0" borderId="1" xfId="0" applyFont="1" applyBorder="1"/>
    <xf numFmtId="4" fontId="2" fillId="0" borderId="0" xfId="0" applyNumberFormat="1" applyFont="1"/>
    <xf numFmtId="168" fontId="2" fillId="0" borderId="0" xfId="0" applyNumberFormat="1" applyFont="1"/>
    <xf numFmtId="0" fontId="44" fillId="0" borderId="1" xfId="0" applyFont="1" applyBorder="1"/>
    <xf numFmtId="43" fontId="0" fillId="0" borderId="0" xfId="0" applyNumberFormat="1"/>
    <xf numFmtId="4" fontId="7" fillId="0" borderId="1" xfId="0" applyNumberFormat="1" applyFont="1" applyBorder="1"/>
    <xf numFmtId="164" fontId="46" fillId="0" borderId="1" xfId="7" applyFont="1" applyFill="1" applyBorder="1" applyAlignment="1">
      <alignment horizontal="right"/>
    </xf>
    <xf numFmtId="43" fontId="12" fillId="0" borderId="0" xfId="1" applyFont="1"/>
    <xf numFmtId="0" fontId="38" fillId="0" borderId="1" xfId="0" applyFont="1" applyBorder="1"/>
    <xf numFmtId="164" fontId="27" fillId="0" borderId="14" xfId="7" applyFont="1" applyFill="1" applyBorder="1"/>
    <xf numFmtId="164" fontId="12" fillId="0" borderId="0" xfId="8" applyFont="1"/>
    <xf numFmtId="43" fontId="0" fillId="0" borderId="0" xfId="2" applyFont="1"/>
    <xf numFmtId="164" fontId="30" fillId="0" borderId="0" xfId="7" applyFont="1" applyFill="1"/>
    <xf numFmtId="0" fontId="40" fillId="0" borderId="0" xfId="0" applyFont="1"/>
    <xf numFmtId="164" fontId="47" fillId="0" borderId="1" xfId="7" applyFont="1" applyFill="1" applyBorder="1" applyAlignment="1">
      <alignment horizontal="right"/>
    </xf>
    <xf numFmtId="0" fontId="48" fillId="0" borderId="1" xfId="0" applyFont="1" applyBorder="1"/>
    <xf numFmtId="164" fontId="7" fillId="0" borderId="1" xfId="7" applyFont="1" applyFill="1" applyBorder="1"/>
    <xf numFmtId="164" fontId="7" fillId="0" borderId="1" xfId="7" applyFont="1" applyFill="1" applyBorder="1" applyAlignment="1">
      <alignment horizontal="left"/>
    </xf>
    <xf numFmtId="164" fontId="7" fillId="0" borderId="1" xfId="7" applyFont="1" applyFill="1" applyBorder="1" applyAlignment="1">
      <alignment horizontal="right"/>
    </xf>
    <xf numFmtId="164" fontId="6" fillId="0" borderId="1" xfId="7" applyFont="1" applyFill="1" applyBorder="1"/>
    <xf numFmtId="164" fontId="6" fillId="0" borderId="1" xfId="7" applyFont="1" applyFill="1" applyBorder="1" applyAlignment="1">
      <alignment horizontal="left"/>
    </xf>
    <xf numFmtId="164" fontId="6" fillId="0" borderId="1" xfId="7" applyFont="1" applyFill="1" applyBorder="1" applyAlignment="1">
      <alignment horizontal="right"/>
    </xf>
    <xf numFmtId="4" fontId="49" fillId="0" borderId="0" xfId="2" applyNumberFormat="1" applyFont="1" applyFill="1" applyBorder="1"/>
    <xf numFmtId="0" fontId="7" fillId="0" borderId="1" xfId="7" applyNumberFormat="1" applyFont="1" applyFill="1" applyBorder="1" applyAlignment="1">
      <alignment horizontal="center"/>
    </xf>
    <xf numFmtId="4" fontId="7" fillId="0" borderId="1" xfId="2" applyNumberFormat="1" applyFont="1" applyFill="1" applyBorder="1" applyAlignment="1">
      <alignment horizontal="right"/>
    </xf>
    <xf numFmtId="49" fontId="7" fillId="0" borderId="1" xfId="7" applyNumberFormat="1" applyFont="1" applyFill="1" applyBorder="1"/>
    <xf numFmtId="49" fontId="7" fillId="0" borderId="1" xfId="7" applyNumberFormat="1" applyFont="1" applyFill="1" applyBorder="1" applyAlignment="1">
      <alignment horizontal="left"/>
    </xf>
    <xf numFmtId="164" fontId="7" fillId="0" borderId="5" xfId="7" applyFont="1" applyFill="1" applyBorder="1"/>
    <xf numFmtId="43" fontId="7" fillId="0" borderId="1" xfId="2" applyFont="1" applyBorder="1"/>
    <xf numFmtId="43" fontId="7" fillId="0" borderId="1" xfId="2" applyFont="1" applyBorder="1" applyAlignment="1">
      <alignment horizontal="right"/>
    </xf>
    <xf numFmtId="164" fontId="0" fillId="0" borderId="0" xfId="7" applyFont="1" applyFill="1"/>
    <xf numFmtId="0" fontId="7" fillId="0" borderId="1" xfId="7" applyNumberFormat="1" applyFont="1" applyFill="1" applyBorder="1"/>
    <xf numFmtId="0" fontId="6" fillId="0" borderId="1" xfId="7" applyNumberFormat="1" applyFont="1" applyFill="1" applyBorder="1"/>
    <xf numFmtId="49" fontId="6" fillId="0" borderId="1" xfId="7" applyNumberFormat="1" applyFont="1" applyFill="1" applyBorder="1" applyAlignment="1">
      <alignment horizontal="left"/>
    </xf>
    <xf numFmtId="164" fontId="50" fillId="0" borderId="1" xfId="7" applyFont="1" applyFill="1" applyBorder="1" applyAlignment="1">
      <alignment horizontal="right"/>
    </xf>
    <xf numFmtId="164" fontId="48" fillId="0" borderId="1" xfId="7" applyFont="1" applyFill="1" applyBorder="1" applyAlignment="1">
      <alignment horizontal="right"/>
    </xf>
    <xf numFmtId="49" fontId="7" fillId="0" borderId="1" xfId="7" quotePrefix="1" applyNumberFormat="1" applyFont="1" applyFill="1" applyBorder="1"/>
    <xf numFmtId="0" fontId="7" fillId="0" borderId="0" xfId="0" applyFont="1" applyAlignment="1">
      <alignment horizontal="right"/>
    </xf>
    <xf numFmtId="0" fontId="0" fillId="0" borderId="0" xfId="0" applyAlignment="1">
      <alignment horizontal="left"/>
    </xf>
    <xf numFmtId="168" fontId="7" fillId="0" borderId="0" xfId="0" applyNumberFormat="1" applyFont="1" applyAlignment="1">
      <alignment horizontal="right"/>
    </xf>
    <xf numFmtId="43" fontId="0" fillId="0" borderId="0" xfId="7" applyNumberFormat="1" applyFont="1"/>
    <xf numFmtId="0" fontId="51" fillId="0" borderId="1" xfId="0" applyFont="1" applyBorder="1"/>
    <xf numFmtId="4" fontId="51" fillId="0" borderId="1" xfId="0" applyNumberFormat="1" applyFont="1" applyBorder="1"/>
    <xf numFmtId="0" fontId="45" fillId="0" borderId="1" xfId="0" applyFont="1" applyBorder="1"/>
    <xf numFmtId="4" fontId="45" fillId="0" borderId="1" xfId="0" applyNumberFormat="1" applyFont="1" applyBorder="1"/>
    <xf numFmtId="170" fontId="0" fillId="0" borderId="0" xfId="7" applyNumberFormat="1" applyFont="1"/>
    <xf numFmtId="4" fontId="6" fillId="0" borderId="1" xfId="0" applyNumberFormat="1" applyFont="1" applyBorder="1"/>
    <xf numFmtId="0" fontId="7" fillId="0" borderId="1" xfId="0" applyFont="1" applyBorder="1" applyAlignment="1">
      <alignment horizontal="left"/>
    </xf>
    <xf numFmtId="164" fontId="7" fillId="0" borderId="1" xfId="7" applyFont="1" applyBorder="1"/>
    <xf numFmtId="0" fontId="6" fillId="0" borderId="5" xfId="0" applyFont="1" applyBorder="1"/>
    <xf numFmtId="0" fontId="7" fillId="0" borderId="5" xfId="0" applyFont="1" applyBorder="1" applyAlignment="1">
      <alignment horizontal="left"/>
    </xf>
    <xf numFmtId="0" fontId="7" fillId="0" borderId="8" xfId="0" applyFont="1" applyBorder="1"/>
    <xf numFmtId="0" fontId="7" fillId="0" borderId="1" xfId="0" applyFont="1" applyBorder="1" applyAlignment="1">
      <alignment horizontal="center"/>
    </xf>
    <xf numFmtId="164" fontId="7" fillId="0" borderId="1" xfId="7" applyFont="1" applyFill="1" applyBorder="1" applyAlignment="1">
      <alignment horizontal="center"/>
    </xf>
    <xf numFmtId="164" fontId="7" fillId="0" borderId="1" xfId="7" applyFont="1" applyFill="1" applyBorder="1" applyAlignment="1"/>
    <xf numFmtId="49" fontId="7" fillId="0" borderId="1" xfId="0" applyNumberFormat="1" applyFont="1" applyBorder="1"/>
    <xf numFmtId="0" fontId="7" fillId="0" borderId="5" xfId="0" applyFont="1" applyBorder="1" applyAlignment="1">
      <alignment horizontal="center"/>
    </xf>
    <xf numFmtId="0" fontId="7" fillId="0" borderId="15" xfId="0" applyFont="1" applyBorder="1"/>
    <xf numFmtId="0" fontId="7" fillId="0" borderId="8" xfId="0" applyFont="1" applyBorder="1" applyAlignment="1">
      <alignment horizontal="center"/>
    </xf>
    <xf numFmtId="0" fontId="52" fillId="0" borderId="1" xfId="4" applyFont="1" applyBorder="1" applyAlignment="1">
      <alignment horizontal="left"/>
    </xf>
    <xf numFmtId="0" fontId="52" fillId="0" borderId="1" xfId="4" applyFont="1" applyBorder="1"/>
    <xf numFmtId="164" fontId="7" fillId="0" borderId="8" xfId="7" applyFont="1" applyBorder="1" applyAlignment="1"/>
    <xf numFmtId="0" fontId="7" fillId="0" borderId="1" xfId="0" applyFont="1" applyBorder="1" applyAlignment="1">
      <alignment vertical="center"/>
    </xf>
    <xf numFmtId="164" fontId="7" fillId="0" borderId="1" xfId="7" applyFont="1" applyBorder="1" applyAlignment="1"/>
    <xf numFmtId="0" fontId="7" fillId="0" borderId="1" xfId="0" quotePrefix="1" applyFont="1" applyBorder="1" applyAlignment="1">
      <alignment vertical="center"/>
    </xf>
    <xf numFmtId="0" fontId="0" fillId="0" borderId="1" xfId="0" applyBorder="1" applyAlignment="1">
      <alignment horizontal="center"/>
    </xf>
    <xf numFmtId="164" fontId="1" fillId="0" borderId="1" xfId="7" applyFont="1" applyBorder="1" applyAlignment="1"/>
    <xf numFmtId="4" fontId="0" fillId="0" borderId="1" xfId="0" applyNumberFormat="1" applyBorder="1"/>
    <xf numFmtId="4" fontId="6" fillId="0" borderId="0" xfId="0" applyNumberFormat="1" applyFont="1"/>
    <xf numFmtId="43" fontId="7" fillId="0" borderId="1" xfId="1" applyFont="1" applyBorder="1"/>
    <xf numFmtId="43" fontId="2" fillId="0" borderId="0" xfId="1" applyFont="1"/>
    <xf numFmtId="0" fontId="6" fillId="0" borderId="0" xfId="0" applyFont="1"/>
    <xf numFmtId="49" fontId="6" fillId="0" borderId="0" xfId="0" applyNumberFormat="1" applyFont="1"/>
    <xf numFmtId="43" fontId="6" fillId="0" borderId="0" xfId="1" applyFont="1" applyBorder="1"/>
    <xf numFmtId="43" fontId="37" fillId="0" borderId="0" xfId="1" applyFont="1" applyFill="1" applyBorder="1" applyAlignment="1">
      <alignment horizontal="right" vertical="center"/>
    </xf>
    <xf numFmtId="43" fontId="21" fillId="0" borderId="0" xfId="1" applyFont="1" applyFill="1" applyBorder="1"/>
    <xf numFmtId="43" fontId="23" fillId="0" borderId="0" xfId="1" applyFont="1" applyFill="1" applyBorder="1"/>
    <xf numFmtId="4" fontId="8" fillId="0" borderId="1" xfId="2" applyNumberFormat="1" applyFont="1" applyFill="1" applyBorder="1"/>
    <xf numFmtId="0" fontId="9" fillId="0" borderId="1" xfId="1" applyNumberFormat="1" applyFont="1" applyFill="1" applyBorder="1" applyAlignment="1">
      <alignment horizontal="left"/>
    </xf>
    <xf numFmtId="0" fontId="8" fillId="0" borderId="1" xfId="0" applyFont="1" applyBorder="1"/>
    <xf numFmtId="0" fontId="28" fillId="0" borderId="0" xfId="0" applyFont="1"/>
    <xf numFmtId="0" fontId="31" fillId="0" borderId="0" xfId="0" applyFont="1"/>
    <xf numFmtId="43" fontId="37" fillId="0" borderId="1" xfId="1" applyFont="1" applyFill="1" applyBorder="1"/>
    <xf numFmtId="0" fontId="27" fillId="0" borderId="1" xfId="0" applyFont="1" applyBorder="1" applyAlignment="1">
      <alignment horizontal="right"/>
    </xf>
    <xf numFmtId="4" fontId="28" fillId="0" borderId="1" xfId="2" applyNumberFormat="1" applyFont="1" applyFill="1" applyBorder="1"/>
    <xf numFmtId="0" fontId="19" fillId="2" borderId="1" xfId="2" applyNumberFormat="1" applyFont="1" applyFill="1" applyBorder="1"/>
    <xf numFmtId="164" fontId="40" fillId="0" borderId="1" xfId="7" applyFont="1" applyFill="1" applyBorder="1"/>
    <xf numFmtId="43" fontId="27" fillId="0" borderId="1" xfId="1" applyFont="1" applyFill="1" applyBorder="1" applyAlignment="1">
      <alignment horizontal="right" wrapText="1"/>
    </xf>
    <xf numFmtId="0" fontId="53" fillId="0" borderId="0" xfId="0" applyFont="1"/>
    <xf numFmtId="43" fontId="30" fillId="0" borderId="0" xfId="0" applyNumberFormat="1" applyFont="1"/>
    <xf numFmtId="4" fontId="19" fillId="0" borderId="1" xfId="0" applyNumberFormat="1" applyFont="1" applyBorder="1" applyAlignment="1">
      <alignment horizontal="left" vertical="center"/>
    </xf>
    <xf numFmtId="43" fontId="19" fillId="2" borderId="1" xfId="1" applyFont="1" applyFill="1" applyBorder="1"/>
    <xf numFmtId="43" fontId="20" fillId="0" borderId="0" xfId="1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10" fillId="0" borderId="0" xfId="0" applyFont="1" applyAlignment="1">
      <alignment horizontal="left"/>
    </xf>
    <xf numFmtId="0" fontId="37" fillId="0" borderId="0" xfId="0" applyFont="1" applyAlignment="1">
      <alignment horizontal="left"/>
    </xf>
    <xf numFmtId="43" fontId="37" fillId="0" borderId="8" xfId="1" applyFont="1" applyBorder="1"/>
    <xf numFmtId="43" fontId="37" fillId="0" borderId="1" xfId="1" applyFont="1" applyBorder="1"/>
    <xf numFmtId="43" fontId="37" fillId="0" borderId="0" xfId="1" applyFont="1" applyBorder="1"/>
    <xf numFmtId="0" fontId="10" fillId="0" borderId="0" xfId="0" applyFont="1"/>
    <xf numFmtId="43" fontId="20" fillId="0" borderId="1" xfId="1" applyFont="1" applyBorder="1"/>
    <xf numFmtId="4" fontId="10" fillId="0" borderId="3" xfId="0" applyNumberFormat="1" applyFont="1" applyBorder="1"/>
    <xf numFmtId="4" fontId="8" fillId="0" borderId="28" xfId="0" applyNumberFormat="1" applyFont="1" applyBorder="1" applyAlignment="1">
      <alignment horizontal="center" textRotation="90"/>
    </xf>
    <xf numFmtId="164" fontId="12" fillId="0" borderId="0" xfId="3" applyFont="1" applyBorder="1"/>
    <xf numFmtId="43" fontId="0" fillId="0" borderId="32" xfId="1" applyFont="1" applyBorder="1"/>
    <xf numFmtId="43" fontId="0" fillId="0" borderId="1" xfId="1" applyFont="1" applyFill="1" applyBorder="1"/>
    <xf numFmtId="43" fontId="0" fillId="0" borderId="8" xfId="1" applyFont="1" applyFill="1" applyBorder="1"/>
    <xf numFmtId="0" fontId="20" fillId="0" borderId="32" xfId="0" applyFont="1" applyBorder="1"/>
    <xf numFmtId="0" fontId="20" fillId="0" borderId="8" xfId="0" applyFont="1" applyBorder="1"/>
    <xf numFmtId="43" fontId="20" fillId="0" borderId="36" xfId="1" applyFont="1" applyBorder="1"/>
    <xf numFmtId="43" fontId="20" fillId="0" borderId="0" xfId="1" applyFont="1"/>
    <xf numFmtId="43" fontId="0" fillId="2" borderId="34" xfId="1" applyFont="1" applyFill="1" applyBorder="1"/>
    <xf numFmtId="43" fontId="0" fillId="2" borderId="39" xfId="1" applyFont="1" applyFill="1" applyBorder="1"/>
    <xf numFmtId="0" fontId="20" fillId="0" borderId="32" xfId="1" applyNumberFormat="1" applyFont="1" applyBorder="1" applyAlignment="1">
      <alignment horizontal="center"/>
    </xf>
    <xf numFmtId="0" fontId="20" fillId="0" borderId="32" xfId="0" applyFont="1" applyBorder="1" applyAlignment="1">
      <alignment horizontal="center"/>
    </xf>
    <xf numFmtId="0" fontId="20" fillId="2" borderId="33" xfId="0" applyFont="1" applyFill="1" applyBorder="1" applyAlignment="1">
      <alignment horizontal="center"/>
    </xf>
    <xf numFmtId="43" fontId="20" fillId="2" borderId="37" xfId="0" applyNumberFormat="1" applyFont="1" applyFill="1" applyBorder="1"/>
    <xf numFmtId="0" fontId="20" fillId="0" borderId="8" xfId="0" applyFont="1" applyBorder="1" applyAlignment="1">
      <alignment horizontal="left"/>
    </xf>
    <xf numFmtId="0" fontId="37" fillId="0" borderId="32" xfId="0" applyFont="1" applyBorder="1" applyAlignment="1">
      <alignment horizontal="left"/>
    </xf>
    <xf numFmtId="43" fontId="37" fillId="0" borderId="32" xfId="1" applyFont="1" applyBorder="1"/>
    <xf numFmtId="43" fontId="37" fillId="2" borderId="33" xfId="0" applyNumberFormat="1" applyFont="1" applyFill="1" applyBorder="1"/>
    <xf numFmtId="43" fontId="6" fillId="0" borderId="5" xfId="1" applyFont="1" applyBorder="1"/>
    <xf numFmtId="0" fontId="3" fillId="0" borderId="40" xfId="0" applyFont="1" applyBorder="1"/>
    <xf numFmtId="0" fontId="25" fillId="0" borderId="0" xfId="0" applyFont="1" applyAlignment="1">
      <alignment horizontal="center" vertical="center"/>
    </xf>
    <xf numFmtId="43" fontId="6" fillId="0" borderId="9" xfId="1" applyFont="1" applyBorder="1"/>
    <xf numFmtId="43" fontId="0" fillId="0" borderId="10" xfId="1" applyFont="1" applyBorder="1"/>
    <xf numFmtId="4" fontId="8" fillId="0" borderId="46" xfId="0" applyNumberFormat="1" applyFont="1" applyBorder="1" applyAlignment="1">
      <alignment horizontal="center" textRotation="90"/>
    </xf>
    <xf numFmtId="4" fontId="8" fillId="4" borderId="48" xfId="0" applyNumberFormat="1" applyFont="1" applyFill="1" applyBorder="1" applyAlignment="1">
      <alignment horizontal="center" textRotation="90"/>
    </xf>
    <xf numFmtId="4" fontId="11" fillId="4" borderId="48" xfId="0" applyNumberFormat="1" applyFont="1" applyFill="1" applyBorder="1"/>
    <xf numFmtId="49" fontId="0" fillId="0" borderId="50" xfId="0" applyNumberFormat="1" applyBorder="1"/>
    <xf numFmtId="0" fontId="8" fillId="4" borderId="43" xfId="0" applyFont="1" applyFill="1" applyBorder="1" applyAlignment="1">
      <alignment horizontal="center" vertical="center"/>
    </xf>
    <xf numFmtId="0" fontId="8" fillId="4" borderId="55" xfId="0" applyFont="1" applyFill="1" applyBorder="1" applyAlignment="1">
      <alignment horizontal="center" vertical="center"/>
    </xf>
    <xf numFmtId="43" fontId="0" fillId="0" borderId="6" xfId="1" applyFont="1" applyBorder="1"/>
    <xf numFmtId="0" fontId="54" fillId="0" borderId="1" xfId="0" applyFont="1" applyBorder="1" applyAlignment="1">
      <alignment vertical="center"/>
    </xf>
    <xf numFmtId="43" fontId="20" fillId="0" borderId="0" xfId="1" applyFont="1" applyBorder="1" applyAlignment="1">
      <alignment horizontal="left"/>
    </xf>
    <xf numFmtId="0" fontId="3" fillId="4" borderId="23" xfId="0" applyFont="1" applyFill="1" applyBorder="1" applyAlignment="1">
      <alignment horizontal="center"/>
    </xf>
    <xf numFmtId="4" fontId="8" fillId="4" borderId="41" xfId="0" quotePrefix="1" applyNumberFormat="1" applyFont="1" applyFill="1" applyBorder="1" applyAlignment="1">
      <alignment horizontal="right"/>
    </xf>
    <xf numFmtId="0" fontId="3" fillId="0" borderId="64" xfId="0" applyFont="1" applyBorder="1" applyAlignment="1">
      <alignment horizontal="left"/>
    </xf>
    <xf numFmtId="0" fontId="3" fillId="0" borderId="65" xfId="0" applyFont="1" applyBorder="1"/>
    <xf numFmtId="0" fontId="3" fillId="0" borderId="66" xfId="0" applyFont="1" applyBorder="1"/>
    <xf numFmtId="43" fontId="37" fillId="0" borderId="50" xfId="1" applyFont="1" applyBorder="1"/>
    <xf numFmtId="43" fontId="6" fillId="0" borderId="69" xfId="1" applyFont="1" applyBorder="1"/>
    <xf numFmtId="43" fontId="6" fillId="4" borderId="41" xfId="1" applyFont="1" applyFill="1" applyBorder="1"/>
    <xf numFmtId="43" fontId="6" fillId="4" borderId="25" xfId="1" applyFont="1" applyFill="1" applyBorder="1"/>
    <xf numFmtId="0" fontId="3" fillId="0" borderId="17" xfId="0" applyFont="1" applyBorder="1"/>
    <xf numFmtId="0" fontId="37" fillId="0" borderId="75" xfId="0" applyFont="1" applyBorder="1"/>
    <xf numFmtId="43" fontId="0" fillId="0" borderId="73" xfId="1" applyFont="1" applyBorder="1"/>
    <xf numFmtId="0" fontId="37" fillId="0" borderId="50" xfId="0" applyFont="1" applyBorder="1"/>
    <xf numFmtId="49" fontId="37" fillId="0" borderId="14" xfId="0" applyNumberFormat="1" applyFont="1" applyBorder="1"/>
    <xf numFmtId="4" fontId="10" fillId="0" borderId="67" xfId="0" applyNumberFormat="1" applyFont="1" applyBorder="1"/>
    <xf numFmtId="43" fontId="0" fillId="0" borderId="0" xfId="1" applyFont="1" applyBorder="1"/>
    <xf numFmtId="0" fontId="3" fillId="0" borderId="76" xfId="0" applyFont="1" applyBorder="1"/>
    <xf numFmtId="0" fontId="3" fillId="0" borderId="77" xfId="0" applyFont="1" applyBorder="1"/>
    <xf numFmtId="0" fontId="3" fillId="0" borderId="78" xfId="0" applyFont="1" applyBorder="1"/>
    <xf numFmtId="49" fontId="37" fillId="0" borderId="74" xfId="0" applyNumberFormat="1" applyFont="1" applyBorder="1"/>
    <xf numFmtId="43" fontId="37" fillId="0" borderId="75" xfId="1" applyFont="1" applyBorder="1"/>
    <xf numFmtId="49" fontId="37" fillId="0" borderId="49" xfId="0" applyNumberFormat="1" applyFont="1" applyBorder="1"/>
    <xf numFmtId="43" fontId="37" fillId="0" borderId="80" xfId="1" applyFont="1" applyBorder="1"/>
    <xf numFmtId="43" fontId="7" fillId="0" borderId="75" xfId="1" applyFont="1" applyBorder="1"/>
    <xf numFmtId="49" fontId="37" fillId="0" borderId="14" xfId="0" quotePrefix="1" applyNumberFormat="1" applyFont="1" applyBorder="1"/>
    <xf numFmtId="0" fontId="3" fillId="0" borderId="82" xfId="0" applyFont="1" applyBorder="1" applyAlignment="1">
      <alignment horizontal="left"/>
    </xf>
    <xf numFmtId="0" fontId="10" fillId="0" borderId="83" xfId="0" applyFont="1" applyBorder="1" applyAlignment="1">
      <alignment horizontal="left"/>
    </xf>
    <xf numFmtId="49" fontId="7" fillId="0" borderId="75" xfId="0" applyNumberFormat="1" applyFont="1" applyBorder="1"/>
    <xf numFmtId="0" fontId="10" fillId="0" borderId="47" xfId="0" applyFont="1" applyBorder="1" applyAlignment="1">
      <alignment horizontal="left"/>
    </xf>
    <xf numFmtId="0" fontId="10" fillId="0" borderId="84" xfId="0" applyFont="1" applyBorder="1" applyAlignment="1">
      <alignment horizontal="left"/>
    </xf>
    <xf numFmtId="49" fontId="7" fillId="0" borderId="50" xfId="0" applyNumberFormat="1" applyFont="1" applyBorder="1"/>
    <xf numFmtId="0" fontId="8" fillId="0" borderId="40" xfId="0" applyFont="1" applyBorder="1"/>
    <xf numFmtId="4" fontId="10" fillId="0" borderId="85" xfId="0" applyNumberFormat="1" applyFont="1" applyBorder="1"/>
    <xf numFmtId="0" fontId="21" fillId="0" borderId="74" xfId="2" applyNumberFormat="1" applyFont="1" applyBorder="1" applyAlignment="1">
      <alignment horizontal="left"/>
    </xf>
    <xf numFmtId="4" fontId="0" fillId="0" borderId="73" xfId="0" applyNumberFormat="1" applyBorder="1"/>
    <xf numFmtId="0" fontId="21" fillId="0" borderId="14" xfId="2" applyNumberFormat="1" applyFont="1" applyBorder="1" applyAlignment="1">
      <alignment horizontal="left"/>
    </xf>
    <xf numFmtId="0" fontId="21" fillId="0" borderId="49" xfId="2" applyNumberFormat="1" applyFont="1" applyBorder="1" applyAlignment="1">
      <alignment horizontal="left"/>
    </xf>
    <xf numFmtId="0" fontId="8" fillId="0" borderId="19" xfId="0" applyFont="1" applyBorder="1" applyAlignment="1">
      <alignment horizontal="left"/>
    </xf>
    <xf numFmtId="4" fontId="8" fillId="0" borderId="86" xfId="0" applyNumberFormat="1" applyFont="1" applyBorder="1" applyAlignment="1">
      <alignment horizontal="center" textRotation="90"/>
    </xf>
    <xf numFmtId="4" fontId="3" fillId="0" borderId="87" xfId="0" applyNumberFormat="1" applyFont="1" applyBorder="1" applyAlignment="1">
      <alignment horizontal="center" textRotation="90"/>
    </xf>
    <xf numFmtId="4" fontId="8" fillId="0" borderId="88" xfId="0" applyNumberFormat="1" applyFont="1" applyBorder="1" applyAlignment="1">
      <alignment horizontal="center" textRotation="90"/>
    </xf>
    <xf numFmtId="49" fontId="0" fillId="0" borderId="75" xfId="0" applyNumberFormat="1" applyBorder="1"/>
    <xf numFmtId="43" fontId="0" fillId="0" borderId="75" xfId="1" applyFont="1" applyBorder="1"/>
    <xf numFmtId="43" fontId="0" fillId="0" borderId="89" xfId="1" applyFont="1" applyBorder="1"/>
    <xf numFmtId="4" fontId="3" fillId="0" borderId="87" xfId="0" applyNumberFormat="1" applyFont="1" applyBorder="1" applyAlignment="1">
      <alignment horizontal="left" textRotation="90"/>
    </xf>
    <xf numFmtId="4" fontId="8" fillId="0" borderId="46" xfId="0" applyNumberFormat="1" applyFont="1" applyBorder="1" applyAlignment="1">
      <alignment horizontal="left" textRotation="90"/>
    </xf>
    <xf numFmtId="4" fontId="3" fillId="0" borderId="90" xfId="0" applyNumberFormat="1" applyFont="1" applyBorder="1" applyAlignment="1">
      <alignment horizontal="center" textRotation="90"/>
    </xf>
    <xf numFmtId="4" fontId="8" fillId="0" borderId="91" xfId="0" applyNumberFormat="1" applyFont="1" applyBorder="1" applyAlignment="1">
      <alignment horizontal="center" textRotation="90"/>
    </xf>
    <xf numFmtId="0" fontId="54" fillId="0" borderId="75" xfId="0" applyFont="1" applyBorder="1" applyAlignment="1">
      <alignment vertical="center"/>
    </xf>
    <xf numFmtId="43" fontId="0" fillId="0" borderId="92" xfId="1" applyFont="1" applyBorder="1"/>
    <xf numFmtId="49" fontId="0" fillId="0" borderId="74" xfId="0" applyNumberFormat="1" applyBorder="1"/>
    <xf numFmtId="49" fontId="0" fillId="0" borderId="14" xfId="0" applyNumberFormat="1" applyBorder="1"/>
    <xf numFmtId="49" fontId="0" fillId="0" borderId="49" xfId="0" applyNumberFormat="1" applyBorder="1"/>
    <xf numFmtId="4" fontId="3" fillId="0" borderId="90" xfId="0" applyNumberFormat="1" applyFont="1" applyBorder="1" applyAlignment="1">
      <alignment horizontal="left" textRotation="90"/>
    </xf>
    <xf numFmtId="4" fontId="8" fillId="0" borderId="28" xfId="0" applyNumberFormat="1" applyFont="1" applyBorder="1" applyAlignment="1">
      <alignment horizontal="left" textRotation="90"/>
    </xf>
    <xf numFmtId="49" fontId="0" fillId="0" borderId="92" xfId="0" applyNumberFormat="1" applyBorder="1"/>
    <xf numFmtId="49" fontId="0" fillId="0" borderId="6" xfId="0" applyNumberFormat="1" applyBorder="1"/>
    <xf numFmtId="4" fontId="38" fillId="0" borderId="47" xfId="0" quotePrefix="1" applyNumberFormat="1" applyFont="1" applyBorder="1" applyAlignment="1">
      <alignment horizontal="left"/>
    </xf>
    <xf numFmtId="4" fontId="38" fillId="0" borderId="83" xfId="0" quotePrefix="1" applyNumberFormat="1" applyFont="1" applyBorder="1" applyAlignment="1">
      <alignment horizontal="left"/>
    </xf>
    <xf numFmtId="4" fontId="8" fillId="4" borderId="63" xfId="0" applyNumberFormat="1" applyFont="1" applyFill="1" applyBorder="1" applyAlignment="1">
      <alignment horizontal="center" textRotation="90"/>
    </xf>
    <xf numFmtId="0" fontId="0" fillId="0" borderId="75" xfId="0" applyBorder="1"/>
    <xf numFmtId="4" fontId="0" fillId="0" borderId="79" xfId="0" applyNumberFormat="1" applyBorder="1"/>
    <xf numFmtId="4" fontId="8" fillId="0" borderId="96" xfId="0" applyNumberFormat="1" applyFont="1" applyBorder="1" applyAlignment="1">
      <alignment horizontal="center" wrapText="1"/>
    </xf>
    <xf numFmtId="0" fontId="8" fillId="0" borderId="96" xfId="0" applyFont="1" applyBorder="1" applyAlignment="1">
      <alignment horizontal="left" wrapText="1"/>
    </xf>
    <xf numFmtId="4" fontId="8" fillId="0" borderId="97" xfId="0" quotePrefix="1" applyNumberFormat="1" applyFont="1" applyBorder="1" applyAlignment="1">
      <alignment horizontal="right"/>
    </xf>
    <xf numFmtId="4" fontId="8" fillId="0" borderId="96" xfId="0" applyNumberFormat="1" applyFont="1" applyBorder="1" applyAlignment="1">
      <alignment horizontal="left" wrapText="1"/>
    </xf>
    <xf numFmtId="43" fontId="8" fillId="0" borderId="96" xfId="1" quotePrefix="1" applyFont="1" applyBorder="1" applyAlignment="1">
      <alignment horizontal="left"/>
    </xf>
    <xf numFmtId="0" fontId="37" fillId="0" borderId="1" xfId="0" applyFont="1" applyBorder="1" applyAlignment="1">
      <alignment horizontal="left"/>
    </xf>
    <xf numFmtId="4" fontId="10" fillId="0" borderId="1" xfId="0" applyNumberFormat="1" applyFont="1" applyBorder="1" applyAlignment="1">
      <alignment horizontal="left" wrapText="1"/>
    </xf>
    <xf numFmtId="4" fontId="10" fillId="0" borderId="1" xfId="0" applyNumberFormat="1" applyFont="1" applyBorder="1" applyAlignment="1">
      <alignment horizontal="center" wrapText="1"/>
    </xf>
    <xf numFmtId="0" fontId="37" fillId="0" borderId="75" xfId="0" applyFont="1" applyBorder="1" applyAlignment="1">
      <alignment horizontal="left"/>
    </xf>
    <xf numFmtId="4" fontId="10" fillId="0" borderId="14" xfId="0" applyNumberFormat="1" applyFont="1" applyBorder="1" applyAlignment="1">
      <alignment horizontal="center" wrapText="1"/>
    </xf>
    <xf numFmtId="0" fontId="37" fillId="0" borderId="93" xfId="0" applyFont="1" applyBorder="1" applyAlignment="1">
      <alignment horizontal="left"/>
    </xf>
    <xf numFmtId="0" fontId="37" fillId="0" borderId="7" xfId="0" applyFont="1" applyBorder="1" applyAlignment="1">
      <alignment horizontal="left"/>
    </xf>
    <xf numFmtId="49" fontId="37" fillId="0" borderId="99" xfId="0" applyNumberFormat="1" applyFont="1" applyBorder="1"/>
    <xf numFmtId="49" fontId="37" fillId="0" borderId="68" xfId="0" applyNumberFormat="1" applyFont="1" applyBorder="1"/>
    <xf numFmtId="0" fontId="15" fillId="4" borderId="8" xfId="0" applyFont="1" applyFill="1" applyBorder="1" applyAlignment="1">
      <alignment horizontal="center"/>
    </xf>
    <xf numFmtId="4" fontId="8" fillId="0" borderId="99" xfId="0" applyNumberFormat="1" applyFont="1" applyBorder="1" applyAlignment="1">
      <alignment horizontal="center" wrapText="1"/>
    </xf>
    <xf numFmtId="4" fontId="8" fillId="0" borderId="10" xfId="0" applyNumberFormat="1" applyFont="1" applyBorder="1" applyAlignment="1">
      <alignment horizontal="center" wrapText="1"/>
    </xf>
    <xf numFmtId="0" fontId="8" fillId="0" borderId="10" xfId="0" applyFont="1" applyBorder="1" applyAlignment="1">
      <alignment horizontal="left" wrapText="1"/>
    </xf>
    <xf numFmtId="4" fontId="8" fillId="0" borderId="10" xfId="0" applyNumberFormat="1" applyFont="1" applyBorder="1" applyAlignment="1">
      <alignment horizontal="left" wrapText="1"/>
    </xf>
    <xf numFmtId="4" fontId="8" fillId="4" borderId="10" xfId="0" quotePrefix="1" applyNumberFormat="1" applyFont="1" applyFill="1" applyBorder="1" applyAlignment="1">
      <alignment horizontal="right"/>
    </xf>
    <xf numFmtId="4" fontId="10" fillId="0" borderId="74" xfId="0" applyNumberFormat="1" applyFont="1" applyBorder="1" applyAlignment="1">
      <alignment horizontal="left" wrapText="1"/>
    </xf>
    <xf numFmtId="4" fontId="10" fillId="0" borderId="75" xfId="0" applyNumberFormat="1" applyFont="1" applyBorder="1" applyAlignment="1">
      <alignment horizontal="left" wrapText="1"/>
    </xf>
    <xf numFmtId="4" fontId="10" fillId="0" borderId="93" xfId="0" applyNumberFormat="1" applyFont="1" applyBorder="1" applyAlignment="1">
      <alignment horizontal="left" wrapText="1"/>
    </xf>
    <xf numFmtId="4" fontId="10" fillId="0" borderId="7" xfId="0" applyNumberFormat="1" applyFont="1" applyBorder="1" applyAlignment="1">
      <alignment horizontal="left" wrapText="1"/>
    </xf>
    <xf numFmtId="43" fontId="55" fillId="0" borderId="5" xfId="1" applyFont="1" applyBorder="1"/>
    <xf numFmtId="4" fontId="8" fillId="0" borderId="10" xfId="0" quotePrefix="1" applyNumberFormat="1" applyFont="1" applyBorder="1" applyAlignment="1">
      <alignment horizontal="center"/>
    </xf>
    <xf numFmtId="43" fontId="8" fillId="0" borderId="100" xfId="1" quotePrefix="1" applyFont="1" applyBorder="1"/>
    <xf numFmtId="4" fontId="8" fillId="0" borderId="98" xfId="0" applyNumberFormat="1" applyFont="1" applyBorder="1" applyAlignment="1">
      <alignment horizontal="left" wrapText="1"/>
    </xf>
    <xf numFmtId="0" fontId="20" fillId="0" borderId="8" xfId="1" applyNumberFormat="1" applyFont="1" applyBorder="1" applyAlignment="1">
      <alignment horizontal="center"/>
    </xf>
    <xf numFmtId="0" fontId="20" fillId="0" borderId="8" xfId="0" applyFont="1" applyBorder="1" applyAlignment="1">
      <alignment horizontal="center"/>
    </xf>
    <xf numFmtId="0" fontId="20" fillId="2" borderId="9" xfId="0" applyFont="1" applyFill="1" applyBorder="1" applyAlignment="1">
      <alignment horizontal="center"/>
    </xf>
    <xf numFmtId="43" fontId="0" fillId="2" borderId="5" xfId="1" applyFont="1" applyFill="1" applyBorder="1"/>
    <xf numFmtId="0" fontId="20" fillId="0" borderId="107" xfId="0" applyFont="1" applyBorder="1"/>
    <xf numFmtId="0" fontId="20" fillId="0" borderId="38" xfId="0" applyFont="1" applyBorder="1"/>
    <xf numFmtId="0" fontId="20" fillId="0" borderId="13" xfId="0" applyFont="1" applyBorder="1" applyAlignment="1">
      <alignment horizontal="center" vertical="center"/>
    </xf>
    <xf numFmtId="164" fontId="0" fillId="0" borderId="5" xfId="7" applyFont="1" applyBorder="1"/>
    <xf numFmtId="43" fontId="0" fillId="2" borderId="11" xfId="1" applyFont="1" applyFill="1" applyBorder="1"/>
    <xf numFmtId="43" fontId="0" fillId="2" borderId="109" xfId="1" applyFont="1" applyFill="1" applyBorder="1"/>
    <xf numFmtId="164" fontId="0" fillId="0" borderId="5" xfId="9" applyFont="1" applyBorder="1"/>
    <xf numFmtId="49" fontId="37" fillId="4" borderId="24" xfId="0" applyNumberFormat="1" applyFont="1" applyFill="1" applyBorder="1"/>
    <xf numFmtId="49" fontId="37" fillId="4" borderId="60" xfId="0" applyNumberFormat="1" applyFont="1" applyFill="1" applyBorder="1"/>
    <xf numFmtId="0" fontId="37" fillId="0" borderId="89" xfId="0" applyFont="1" applyBorder="1"/>
    <xf numFmtId="0" fontId="37" fillId="0" borderId="5" xfId="0" applyFont="1" applyBorder="1"/>
    <xf numFmtId="0" fontId="37" fillId="0" borderId="11" xfId="0" applyFont="1" applyBorder="1"/>
    <xf numFmtId="0" fontId="37" fillId="0" borderId="9" xfId="0" applyFont="1" applyBorder="1"/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37" fillId="0" borderId="89" xfId="0" applyFont="1" applyBorder="1" applyAlignment="1">
      <alignment horizontal="left"/>
    </xf>
    <xf numFmtId="0" fontId="37" fillId="0" borderId="5" xfId="0" applyFont="1" applyBorder="1" applyAlignment="1">
      <alignment horizontal="left"/>
    </xf>
    <xf numFmtId="0" fontId="37" fillId="0" borderId="11" xfId="0" applyFont="1" applyBorder="1" applyAlignment="1">
      <alignment horizontal="left"/>
    </xf>
    <xf numFmtId="0" fontId="37" fillId="0" borderId="9" xfId="0" applyFont="1" applyBorder="1" applyAlignment="1">
      <alignment horizontal="left"/>
    </xf>
    <xf numFmtId="49" fontId="0" fillId="0" borderId="1" xfId="9" applyNumberFormat="1" applyFont="1" applyBorder="1"/>
    <xf numFmtId="164" fontId="0" fillId="0" borderId="1" xfId="9" applyFont="1" applyBorder="1"/>
    <xf numFmtId="0" fontId="0" fillId="4" borderId="1" xfId="0" applyFill="1" applyBorder="1" applyAlignment="1">
      <alignment horizontal="center"/>
    </xf>
    <xf numFmtId="0" fontId="0" fillId="4" borderId="1" xfId="0" applyFill="1" applyBorder="1" applyAlignment="1">
      <alignment horizontal="left"/>
    </xf>
    <xf numFmtId="0" fontId="0" fillId="4" borderId="1" xfId="0" applyFill="1" applyBorder="1"/>
    <xf numFmtId="43" fontId="0" fillId="2" borderId="9" xfId="1" applyFont="1" applyFill="1" applyBorder="1"/>
    <xf numFmtId="43" fontId="20" fillId="2" borderId="106" xfId="0" applyNumberFormat="1" applyFont="1" applyFill="1" applyBorder="1"/>
    <xf numFmtId="0" fontId="20" fillId="4" borderId="63" xfId="0" applyFont="1" applyFill="1" applyBorder="1" applyAlignment="1">
      <alignment horizontal="center"/>
    </xf>
    <xf numFmtId="0" fontId="20" fillId="4" borderId="63" xfId="0" applyFont="1" applyFill="1" applyBorder="1"/>
    <xf numFmtId="0" fontId="20" fillId="4" borderId="41" xfId="0" applyFont="1" applyFill="1" applyBorder="1"/>
    <xf numFmtId="0" fontId="20" fillId="4" borderId="25" xfId="0" applyFont="1" applyFill="1" applyBorder="1"/>
    <xf numFmtId="0" fontId="3" fillId="4" borderId="63" xfId="0" applyFont="1" applyFill="1" applyBorder="1" applyAlignment="1">
      <alignment vertical="top"/>
    </xf>
    <xf numFmtId="0" fontId="3" fillId="4" borderId="41" xfId="0" applyFont="1" applyFill="1" applyBorder="1" applyAlignment="1">
      <alignment vertical="top"/>
    </xf>
    <xf numFmtId="4" fontId="19" fillId="2" borderId="1" xfId="2" applyNumberFormat="1" applyFont="1" applyFill="1" applyBorder="1" applyAlignment="1">
      <alignment horizontal="left"/>
    </xf>
    <xf numFmtId="0" fontId="7" fillId="0" borderId="0" xfId="2" quotePrefix="1" applyNumberFormat="1" applyFont="1"/>
    <xf numFmtId="0" fontId="23" fillId="0" borderId="1" xfId="2" quotePrefix="1" applyNumberFormat="1" applyFont="1" applyFill="1" applyBorder="1" applyAlignment="1">
      <alignment horizontal="left"/>
    </xf>
    <xf numFmtId="0" fontId="7" fillId="0" borderId="0" xfId="2" quotePrefix="1" applyNumberFormat="1" applyFont="1" applyAlignment="1">
      <alignment horizontal="left"/>
    </xf>
    <xf numFmtId="49" fontId="20" fillId="0" borderId="1" xfId="0" applyNumberFormat="1" applyFont="1" applyBorder="1"/>
    <xf numFmtId="0" fontId="20" fillId="0" borderId="1" xfId="0" applyFont="1" applyBorder="1" applyAlignment="1">
      <alignment horizontal="center"/>
    </xf>
    <xf numFmtId="49" fontId="37" fillId="0" borderId="1" xfId="0" quotePrefix="1" applyNumberFormat="1" applyFont="1" applyBorder="1"/>
    <xf numFmtId="164" fontId="37" fillId="0" borderId="1" xfId="7" applyFont="1" applyBorder="1"/>
    <xf numFmtId="49" fontId="37" fillId="0" borderId="1" xfId="0" applyNumberFormat="1" applyFont="1" applyBorder="1"/>
    <xf numFmtId="0" fontId="37" fillId="0" borderId="1" xfId="0" applyFont="1" applyBorder="1" applyAlignment="1">
      <alignment horizontal="center"/>
    </xf>
    <xf numFmtId="49" fontId="37" fillId="0" borderId="0" xfId="0" applyNumberFormat="1" applyFont="1"/>
    <xf numFmtId="0" fontId="58" fillId="0" borderId="0" xfId="4" applyFont="1"/>
    <xf numFmtId="0" fontId="37" fillId="0" borderId="1" xfId="0" quotePrefix="1" applyFont="1" applyBorder="1"/>
    <xf numFmtId="164" fontId="37" fillId="0" borderId="5" xfId="7" applyFont="1" applyBorder="1"/>
    <xf numFmtId="0" fontId="37" fillId="0" borderId="7" xfId="0" applyFont="1" applyBorder="1"/>
    <xf numFmtId="164" fontId="37" fillId="0" borderId="5" xfId="7" applyFont="1" applyFill="1" applyBorder="1"/>
    <xf numFmtId="164" fontId="37" fillId="0" borderId="8" xfId="7" applyFont="1" applyBorder="1"/>
    <xf numFmtId="0" fontId="37" fillId="0" borderId="8" xfId="0" quotePrefix="1" applyFont="1" applyBorder="1"/>
    <xf numFmtId="0" fontId="7" fillId="0" borderId="1" xfId="0" quotePrefix="1" applyFont="1" applyBorder="1"/>
    <xf numFmtId="0" fontId="7" fillId="0" borderId="1" xfId="0" quotePrefix="1" applyFont="1" applyBorder="1" applyAlignment="1">
      <alignment horizontal="left"/>
    </xf>
    <xf numFmtId="49" fontId="7" fillId="0" borderId="1" xfId="0" quotePrefix="1" applyNumberFormat="1" applyFont="1" applyBorder="1"/>
    <xf numFmtId="0" fontId="52" fillId="0" borderId="1" xfId="4" quotePrefix="1" applyFont="1" applyBorder="1" applyAlignment="1">
      <alignment horizontal="left"/>
    </xf>
    <xf numFmtId="164" fontId="59" fillId="0" borderId="1" xfId="0" applyNumberFormat="1" applyFont="1" applyBorder="1" applyAlignment="1">
      <alignment vertical="top"/>
    </xf>
    <xf numFmtId="43" fontId="60" fillId="0" borderId="0" xfId="1" applyFont="1"/>
    <xf numFmtId="4" fontId="57" fillId="0" borderId="1" xfId="0" applyNumberFormat="1" applyFont="1" applyBorder="1" applyAlignment="1">
      <alignment horizontal="center"/>
    </xf>
    <xf numFmtId="4" fontId="5" fillId="0" borderId="1" xfId="0" applyNumberFormat="1" applyFont="1" applyBorder="1"/>
    <xf numFmtId="4" fontId="13" fillId="0" borderId="1" xfId="2" applyNumberFormat="1" applyFont="1" applyFill="1" applyBorder="1"/>
    <xf numFmtId="4" fontId="32" fillId="0" borderId="0" xfId="0" applyNumberFormat="1" applyFont="1" applyAlignment="1">
      <alignment horizontal="center" wrapText="1"/>
    </xf>
    <xf numFmtId="43" fontId="13" fillId="0" borderId="1" xfId="1" applyFont="1" applyFill="1" applyBorder="1"/>
    <xf numFmtId="164" fontId="17" fillId="0" borderId="0" xfId="2" applyNumberFormat="1" applyFont="1" applyFill="1" applyBorder="1" applyAlignment="1"/>
    <xf numFmtId="49" fontId="0" fillId="0" borderId="75" xfId="0" applyNumberFormat="1" applyBorder="1" applyAlignment="1">
      <alignment horizontal="center"/>
    </xf>
    <xf numFmtId="0" fontId="0" fillId="0" borderId="75" xfId="0" applyBorder="1" applyAlignment="1">
      <alignment horizontal="left"/>
    </xf>
    <xf numFmtId="49" fontId="0" fillId="0" borderId="75" xfId="9" applyNumberFormat="1" applyFont="1" applyBorder="1"/>
    <xf numFmtId="164" fontId="0" fillId="0" borderId="75" xfId="9" applyFont="1" applyBorder="1"/>
    <xf numFmtId="164" fontId="0" fillId="0" borderId="94" xfId="9" applyFont="1" applyBorder="1"/>
    <xf numFmtId="164" fontId="0" fillId="0" borderId="95" xfId="9" applyFont="1" applyBorder="1"/>
    <xf numFmtId="0" fontId="0" fillId="4" borderId="95" xfId="0" applyFill="1" applyBorder="1"/>
    <xf numFmtId="164" fontId="0" fillId="0" borderId="48" xfId="0" applyNumberFormat="1" applyBorder="1"/>
    <xf numFmtId="0" fontId="37" fillId="0" borderId="50" xfId="0" applyFont="1" applyBorder="1" applyAlignment="1">
      <alignment horizontal="left"/>
    </xf>
    <xf numFmtId="0" fontId="37" fillId="0" borderId="113" xfId="0" applyFont="1" applyBorder="1" applyAlignment="1">
      <alignment horizontal="left"/>
    </xf>
    <xf numFmtId="164" fontId="0" fillId="0" borderId="44" xfId="0" applyNumberFormat="1" applyBorder="1"/>
    <xf numFmtId="0" fontId="37" fillId="0" borderId="74" xfId="0" applyFont="1" applyBorder="1" applyAlignment="1">
      <alignment horizontal="left"/>
    </xf>
    <xf numFmtId="0" fontId="37" fillId="0" borderId="14" xfId="0" applyFont="1" applyBorder="1" applyAlignment="1">
      <alignment horizontal="left"/>
    </xf>
    <xf numFmtId="0" fontId="37" fillId="0" borderId="99" xfId="0" applyFont="1" applyBorder="1" applyAlignment="1">
      <alignment horizontal="left"/>
    </xf>
    <xf numFmtId="0" fontId="37" fillId="0" borderId="68" xfId="0" applyFont="1" applyBorder="1" applyAlignment="1">
      <alignment horizontal="left"/>
    </xf>
    <xf numFmtId="0" fontId="37" fillId="0" borderId="49" xfId="0" applyFont="1" applyBorder="1" applyAlignment="1">
      <alignment horizontal="left"/>
    </xf>
    <xf numFmtId="0" fontId="37" fillId="0" borderId="69" xfId="0" applyFont="1" applyBorder="1" applyAlignment="1">
      <alignment horizontal="left"/>
    </xf>
    <xf numFmtId="49" fontId="0" fillId="0" borderId="50" xfId="9" applyNumberFormat="1" applyFont="1" applyBorder="1"/>
    <xf numFmtId="164" fontId="0" fillId="0" borderId="50" xfId="9" applyFont="1" applyBorder="1"/>
    <xf numFmtId="0" fontId="0" fillId="4" borderId="95" xfId="0" applyFill="1" applyBorder="1" applyAlignment="1">
      <alignment horizontal="center"/>
    </xf>
    <xf numFmtId="0" fontId="37" fillId="0" borderId="69" xfId="0" applyFont="1" applyBorder="1"/>
    <xf numFmtId="49" fontId="0" fillId="0" borderId="50" xfId="0" applyNumberFormat="1" applyBorder="1" applyAlignment="1">
      <alignment horizontal="center"/>
    </xf>
    <xf numFmtId="0" fontId="0" fillId="0" borderId="50" xfId="0" applyBorder="1" applyAlignment="1">
      <alignment horizontal="left"/>
    </xf>
    <xf numFmtId="164" fontId="0" fillId="0" borderId="72" xfId="0" applyNumberFormat="1" applyBorder="1"/>
    <xf numFmtId="164" fontId="0" fillId="0" borderId="73" xfId="0" applyNumberFormat="1" applyBorder="1"/>
    <xf numFmtId="43" fontId="55" fillId="0" borderId="69" xfId="1" applyFont="1" applyBorder="1"/>
    <xf numFmtId="4" fontId="10" fillId="0" borderId="49" xfId="0" applyNumberFormat="1" applyFont="1" applyBorder="1" applyAlignment="1">
      <alignment horizontal="center" wrapText="1"/>
    </xf>
    <xf numFmtId="4" fontId="10" fillId="0" borderId="50" xfId="0" applyNumberFormat="1" applyFont="1" applyBorder="1" applyAlignment="1">
      <alignment horizontal="center" wrapText="1"/>
    </xf>
    <xf numFmtId="164" fontId="0" fillId="0" borderId="61" xfId="0" applyNumberFormat="1" applyBorder="1"/>
    <xf numFmtId="4" fontId="10" fillId="0" borderId="113" xfId="0" applyNumberFormat="1" applyFont="1" applyBorder="1" applyAlignment="1">
      <alignment horizontal="left" wrapText="1"/>
    </xf>
    <xf numFmtId="4" fontId="10" fillId="0" borderId="50" xfId="0" applyNumberFormat="1" applyFont="1" applyBorder="1" applyAlignment="1">
      <alignment horizontal="left" wrapText="1"/>
    </xf>
    <xf numFmtId="43" fontId="55" fillId="0" borderId="89" xfId="1" applyFont="1" applyBorder="1"/>
    <xf numFmtId="0" fontId="20" fillId="0" borderId="35" xfId="0" applyFont="1" applyBorder="1"/>
    <xf numFmtId="0" fontId="20" fillId="0" borderId="36" xfId="0" applyFont="1" applyBorder="1"/>
    <xf numFmtId="0" fontId="20" fillId="0" borderId="38" xfId="0" applyFont="1" applyBorder="1" applyAlignment="1">
      <alignment vertical="center"/>
    </xf>
    <xf numFmtId="0" fontId="20" fillId="0" borderId="31" xfId="0" applyFont="1" applyBorder="1" applyAlignment="1">
      <alignment vertical="center"/>
    </xf>
    <xf numFmtId="0" fontId="20" fillId="0" borderId="116" xfId="0" applyFont="1" applyBorder="1"/>
    <xf numFmtId="0" fontId="20" fillId="0" borderId="105" xfId="0" applyFont="1" applyBorder="1"/>
    <xf numFmtId="0" fontId="20" fillId="0" borderId="114" xfId="0" applyFont="1" applyBorder="1" applyAlignment="1">
      <alignment vertical="center"/>
    </xf>
    <xf numFmtId="0" fontId="20" fillId="0" borderId="115" xfId="0" applyFont="1" applyBorder="1" applyAlignment="1">
      <alignment vertical="center"/>
    </xf>
    <xf numFmtId="0" fontId="20" fillId="0" borderId="68" xfId="0" applyFont="1" applyBorder="1" applyAlignment="1">
      <alignment vertical="center"/>
    </xf>
    <xf numFmtId="0" fontId="20" fillId="0" borderId="99" xfId="0" applyFont="1" applyBorder="1" applyAlignment="1">
      <alignment vertical="center"/>
    </xf>
    <xf numFmtId="4" fontId="7" fillId="0" borderId="1" xfId="0" applyNumberFormat="1" applyFont="1" applyBorder="1" applyAlignment="1">
      <alignment horizontal="right"/>
    </xf>
    <xf numFmtId="4" fontId="21" fillId="0" borderId="1" xfId="2" applyNumberFormat="1" applyFont="1" applyFill="1" applyBorder="1" applyAlignment="1">
      <alignment horizontal="right"/>
    </xf>
    <xf numFmtId="4" fontId="21" fillId="2" borderId="1" xfId="2" applyNumberFormat="1" applyFont="1" applyFill="1" applyBorder="1" applyAlignment="1">
      <alignment horizontal="right"/>
    </xf>
    <xf numFmtId="4" fontId="6" fillId="0" borderId="1" xfId="0" applyNumberFormat="1" applyFont="1" applyBorder="1" applyAlignment="1">
      <alignment horizontal="right"/>
    </xf>
    <xf numFmtId="4" fontId="18" fillId="0" borderId="1" xfId="2" applyNumberFormat="1" applyFont="1" applyFill="1" applyBorder="1" applyAlignment="1">
      <alignment horizontal="right"/>
    </xf>
    <xf numFmtId="4" fontId="18" fillId="2" borderId="1" xfId="2" applyNumberFormat="1" applyFont="1" applyFill="1" applyBorder="1" applyAlignment="1">
      <alignment horizontal="right"/>
    </xf>
    <xf numFmtId="0" fontId="3" fillId="4" borderId="25" xfId="0" applyFont="1" applyFill="1" applyBorder="1" applyAlignment="1">
      <alignment vertical="top"/>
    </xf>
    <xf numFmtId="0" fontId="17" fillId="0" borderId="1" xfId="0" applyFont="1" applyBorder="1" applyAlignment="1">
      <alignment horizontal="left"/>
    </xf>
    <xf numFmtId="0" fontId="18" fillId="0" borderId="1" xfId="0" applyFont="1" applyBorder="1" applyAlignment="1">
      <alignment horizontal="left"/>
    </xf>
    <xf numFmtId="4" fontId="17" fillId="0" borderId="1" xfId="0" applyNumberFormat="1" applyFont="1" applyBorder="1" applyAlignment="1">
      <alignment horizontal="left"/>
    </xf>
    <xf numFmtId="0" fontId="23" fillId="0" borderId="1" xfId="0" applyFont="1" applyBorder="1" applyAlignment="1">
      <alignment horizontal="left"/>
    </xf>
    <xf numFmtId="0" fontId="17" fillId="0" borderId="0" xfId="0" applyFont="1" applyAlignment="1">
      <alignment horizontal="left"/>
    </xf>
    <xf numFmtId="164" fontId="0" fillId="0" borderId="89" xfId="9" applyFont="1" applyBorder="1"/>
    <xf numFmtId="49" fontId="0" fillId="0" borderId="117" xfId="0" applyNumberFormat="1" applyBorder="1"/>
    <xf numFmtId="0" fontId="54" fillId="0" borderId="50" xfId="0" applyFont="1" applyBorder="1" applyAlignment="1">
      <alignment vertical="center"/>
    </xf>
    <xf numFmtId="43" fontId="0" fillId="0" borderId="117" xfId="1" applyFont="1" applyBorder="1"/>
    <xf numFmtId="4" fontId="11" fillId="4" borderId="44" xfId="0" applyNumberFormat="1" applyFont="1" applyFill="1" applyBorder="1"/>
    <xf numFmtId="4" fontId="38" fillId="0" borderId="84" xfId="0" quotePrefix="1" applyNumberFormat="1" applyFont="1" applyBorder="1" applyAlignment="1">
      <alignment horizontal="left"/>
    </xf>
    <xf numFmtId="43" fontId="0" fillId="0" borderId="50" xfId="1" applyFont="1" applyBorder="1"/>
    <xf numFmtId="43" fontId="0" fillId="0" borderId="69" xfId="1" applyFont="1" applyBorder="1"/>
    <xf numFmtId="4" fontId="11" fillId="4" borderId="63" xfId="0" applyNumberFormat="1" applyFont="1" applyFill="1" applyBorder="1"/>
    <xf numFmtId="4" fontId="11" fillId="4" borderId="25" xfId="0" applyNumberFormat="1" applyFont="1" applyFill="1" applyBorder="1"/>
    <xf numFmtId="0" fontId="0" fillId="0" borderId="50" xfId="0" applyBorder="1"/>
    <xf numFmtId="166" fontId="9" fillId="0" borderId="1" xfId="7" applyNumberFormat="1" applyFont="1" applyFill="1" applyBorder="1" applyAlignment="1"/>
    <xf numFmtId="4" fontId="9" fillId="0" borderId="1" xfId="2" applyNumberFormat="1" applyFont="1" applyFill="1" applyBorder="1" applyAlignment="1">
      <alignment horizontal="left"/>
    </xf>
    <xf numFmtId="0" fontId="48" fillId="0" borderId="1" xfId="0" applyFont="1" applyBorder="1" applyAlignment="1">
      <alignment horizontal="left"/>
    </xf>
    <xf numFmtId="43" fontId="1" fillId="0" borderId="94" xfId="1" applyFont="1" applyBorder="1"/>
    <xf numFmtId="164" fontId="0" fillId="0" borderId="94" xfId="0" applyNumberFormat="1" applyBorder="1"/>
    <xf numFmtId="164" fontId="0" fillId="0" borderId="95" xfId="0" applyNumberFormat="1" applyBorder="1"/>
    <xf numFmtId="0" fontId="37" fillId="4" borderId="41" xfId="0" applyFont="1" applyFill="1" applyBorder="1"/>
    <xf numFmtId="0" fontId="20" fillId="0" borderId="118" xfId="0" applyFont="1" applyBorder="1" applyAlignment="1">
      <alignment vertical="center"/>
    </xf>
    <xf numFmtId="0" fontId="20" fillId="0" borderId="13" xfId="0" applyFont="1" applyBorder="1"/>
    <xf numFmtId="43" fontId="0" fillId="0" borderId="10" xfId="1" applyFont="1" applyFill="1" applyBorder="1"/>
    <xf numFmtId="0" fontId="18" fillId="0" borderId="0" xfId="0" applyFont="1" applyAlignment="1">
      <alignment horizontal="left"/>
    </xf>
    <xf numFmtId="4" fontId="8" fillId="0" borderId="97" xfId="0" quotePrefix="1" applyNumberFormat="1" applyFont="1" applyBorder="1" applyAlignment="1">
      <alignment horizontal="right" wrapText="1"/>
    </xf>
    <xf numFmtId="43" fontId="7" fillId="0" borderId="1" xfId="1" applyFont="1" applyBorder="1" applyAlignment="1">
      <alignment vertical="top"/>
    </xf>
    <xf numFmtId="43" fontId="7" fillId="0" borderId="5" xfId="1" applyFont="1" applyBorder="1" applyAlignment="1">
      <alignment vertical="top"/>
    </xf>
    <xf numFmtId="43" fontId="31" fillId="0" borderId="0" xfId="0" applyNumberFormat="1" applyFont="1"/>
    <xf numFmtId="4" fontId="21" fillId="0" borderId="0" xfId="2" applyNumberFormat="1" applyFont="1" applyFill="1" applyBorder="1"/>
    <xf numFmtId="43" fontId="37" fillId="0" borderId="0" xfId="1" applyFont="1" applyAlignment="1">
      <alignment horizontal="center"/>
    </xf>
    <xf numFmtId="43" fontId="20" fillId="0" borderId="1" xfId="1" applyFont="1" applyBorder="1" applyAlignment="1">
      <alignment horizontal="center" textRotation="45"/>
    </xf>
    <xf numFmtId="43" fontId="27" fillId="0" borderId="1" xfId="1" applyFont="1" applyBorder="1" applyAlignment="1">
      <alignment horizontal="right" wrapText="1"/>
    </xf>
    <xf numFmtId="43" fontId="40" fillId="0" borderId="1" xfId="1" applyFont="1" applyBorder="1" applyAlignment="1">
      <alignment horizontal="right"/>
    </xf>
    <xf numFmtId="43" fontId="40" fillId="0" borderId="1" xfId="1" applyFont="1" applyBorder="1"/>
    <xf numFmtId="43" fontId="38" fillId="0" borderId="1" xfId="1" applyFont="1" applyFill="1" applyBorder="1" applyAlignment="1">
      <alignment horizontal="right"/>
    </xf>
    <xf numFmtId="43" fontId="38" fillId="0" borderId="1" xfId="1" applyFont="1" applyFill="1" applyBorder="1" applyAlignment="1">
      <alignment horizontal="center"/>
    </xf>
    <xf numFmtId="43" fontId="37" fillId="0" borderId="1" xfId="1" applyFont="1" applyBorder="1" applyAlignment="1">
      <alignment horizontal="center"/>
    </xf>
    <xf numFmtId="43" fontId="37" fillId="0" borderId="1" xfId="1" applyFont="1" applyFill="1" applyBorder="1" applyAlignment="1">
      <alignment horizontal="center"/>
    </xf>
    <xf numFmtId="43" fontId="38" fillId="0" borderId="10" xfId="1" applyFont="1" applyFill="1" applyBorder="1" applyAlignment="1">
      <alignment horizontal="center"/>
    </xf>
    <xf numFmtId="43" fontId="20" fillId="0" borderId="1" xfId="1" applyFont="1" applyFill="1" applyBorder="1" applyAlignment="1">
      <alignment horizontal="center"/>
    </xf>
    <xf numFmtId="43" fontId="20" fillId="0" borderId="1" xfId="1" applyFont="1" applyBorder="1" applyAlignment="1">
      <alignment textRotation="45"/>
    </xf>
    <xf numFmtId="43" fontId="37" fillId="0" borderId="1" xfId="1" applyFont="1" applyFill="1" applyBorder="1" applyAlignment="1"/>
    <xf numFmtId="43" fontId="21" fillId="0" borderId="1" xfId="1" applyFont="1" applyFill="1" applyBorder="1" applyAlignment="1">
      <alignment horizontal="right" vertical="center"/>
    </xf>
    <xf numFmtId="43" fontId="37" fillId="0" borderId="10" xfId="1" applyFont="1" applyFill="1" applyBorder="1" applyAlignment="1"/>
    <xf numFmtId="43" fontId="2" fillId="0" borderId="0" xfId="0" applyNumberFormat="1" applyFont="1"/>
    <xf numFmtId="43" fontId="20" fillId="4" borderId="41" xfId="0" applyNumberFormat="1" applyFont="1" applyFill="1" applyBorder="1"/>
    <xf numFmtId="17" fontId="63" fillId="0" borderId="0" xfId="0" applyNumberFormat="1" applyFont="1" applyAlignment="1">
      <alignment horizontal="left"/>
    </xf>
    <xf numFmtId="0" fontId="20" fillId="0" borderId="1" xfId="0" applyFont="1" applyBorder="1" applyAlignment="1">
      <alignment horizontal="left"/>
    </xf>
    <xf numFmtId="0" fontId="20" fillId="0" borderId="1" xfId="0" applyFont="1" applyBorder="1" applyAlignment="1">
      <alignment wrapText="1"/>
    </xf>
    <xf numFmtId="49" fontId="20" fillId="0" borderId="1" xfId="0" applyNumberFormat="1" applyFont="1" applyBorder="1" applyAlignment="1">
      <alignment horizontal="left"/>
    </xf>
    <xf numFmtId="43" fontId="37" fillId="0" borderId="0" xfId="1" applyFont="1" applyFill="1"/>
    <xf numFmtId="0" fontId="20" fillId="0" borderId="5" xfId="0" applyFont="1" applyBorder="1" applyAlignment="1">
      <alignment horizontal="left"/>
    </xf>
    <xf numFmtId="43" fontId="20" fillId="0" borderId="1" xfId="2" applyFont="1" applyBorder="1"/>
    <xf numFmtId="49" fontId="20" fillId="0" borderId="5" xfId="0" applyNumberFormat="1" applyFont="1" applyBorder="1" applyAlignment="1">
      <alignment horizontal="left"/>
    </xf>
    <xf numFmtId="49" fontId="20" fillId="0" borderId="0" xfId="0" applyNumberFormat="1" applyFont="1" applyAlignment="1">
      <alignment horizontal="left"/>
    </xf>
    <xf numFmtId="43" fontId="20" fillId="0" borderId="0" xfId="2" applyFont="1"/>
    <xf numFmtId="43" fontId="37" fillId="0" borderId="0" xfId="1" applyFont="1" applyFill="1" applyBorder="1"/>
    <xf numFmtId="43" fontId="20" fillId="0" borderId="1" xfId="2" applyFont="1" applyFill="1" applyBorder="1"/>
    <xf numFmtId="49" fontId="40" fillId="0" borderId="1" xfId="0" applyNumberFormat="1" applyFont="1" applyBorder="1" applyAlignment="1">
      <alignment horizontal="left"/>
    </xf>
    <xf numFmtId="43" fontId="40" fillId="0" borderId="1" xfId="2" applyFont="1" applyFill="1" applyBorder="1"/>
    <xf numFmtId="0" fontId="20" fillId="0" borderId="1" xfId="0" quotePrefix="1" applyFont="1" applyBorder="1" applyAlignment="1">
      <alignment horizontal="left"/>
    </xf>
    <xf numFmtId="0" fontId="64" fillId="0" borderId="0" xfId="4" applyFont="1" applyAlignment="1">
      <alignment horizontal="left"/>
    </xf>
    <xf numFmtId="43" fontId="40" fillId="0" borderId="1" xfId="1" applyFont="1" applyFill="1" applyBorder="1"/>
    <xf numFmtId="0" fontId="37" fillId="0" borderId="0" xfId="0" applyFont="1" applyAlignment="1">
      <alignment wrapText="1"/>
    </xf>
    <xf numFmtId="43" fontId="37" fillId="0" borderId="0" xfId="2" applyFont="1" applyBorder="1"/>
    <xf numFmtId="43" fontId="37" fillId="0" borderId="0" xfId="0" applyNumberFormat="1" applyFont="1"/>
    <xf numFmtId="43" fontId="7" fillId="0" borderId="69" xfId="1" applyFont="1" applyBorder="1"/>
    <xf numFmtId="43" fontId="0" fillId="0" borderId="23" xfId="1" applyFont="1" applyBorder="1"/>
    <xf numFmtId="0" fontId="3" fillId="0" borderId="66" xfId="0" applyFont="1" applyBorder="1" applyAlignment="1">
      <alignment horizontal="right"/>
    </xf>
    <xf numFmtId="43" fontId="0" fillId="0" borderId="119" xfId="1" applyFont="1" applyBorder="1"/>
    <xf numFmtId="43" fontId="0" fillId="0" borderId="120" xfId="1" applyFont="1" applyBorder="1"/>
    <xf numFmtId="164" fontId="12" fillId="0" borderId="41" xfId="3" applyFont="1" applyBorder="1"/>
    <xf numFmtId="43" fontId="0" fillId="0" borderId="121" xfId="1" applyFont="1" applyBorder="1"/>
    <xf numFmtId="43" fontId="54" fillId="0" borderId="50" xfId="1" applyFont="1" applyBorder="1" applyAlignment="1">
      <alignment vertical="center"/>
    </xf>
    <xf numFmtId="43" fontId="54" fillId="0" borderId="75" xfId="1" applyFont="1" applyBorder="1" applyAlignment="1">
      <alignment vertical="center"/>
    </xf>
    <xf numFmtId="43" fontId="54" fillId="0" borderId="1" xfId="1" applyFont="1" applyBorder="1" applyAlignment="1">
      <alignment vertical="center"/>
    </xf>
    <xf numFmtId="4" fontId="11" fillId="4" borderId="41" xfId="0" applyNumberFormat="1" applyFont="1" applyFill="1" applyBorder="1"/>
    <xf numFmtId="43" fontId="0" fillId="0" borderId="94" xfId="1" applyFont="1" applyBorder="1"/>
    <xf numFmtId="43" fontId="0" fillId="0" borderId="95" xfId="1" applyFont="1" applyBorder="1"/>
    <xf numFmtId="164" fontId="12" fillId="0" borderId="48" xfId="3" applyFont="1" applyBorder="1"/>
    <xf numFmtId="43" fontId="0" fillId="0" borderId="122" xfId="1" applyFont="1" applyBorder="1"/>
    <xf numFmtId="43" fontId="17" fillId="2" borderId="1" xfId="1" applyFont="1" applyFill="1" applyBorder="1"/>
    <xf numFmtId="43" fontId="21" fillId="0" borderId="1" xfId="1" applyFont="1" applyFill="1" applyBorder="1"/>
    <xf numFmtId="0" fontId="30" fillId="0" borderId="1" xfId="0" applyFont="1" applyBorder="1" applyAlignment="1">
      <alignment horizontal="left"/>
    </xf>
    <xf numFmtId="0" fontId="31" fillId="0" borderId="1" xfId="0" applyFont="1" applyBorder="1" applyAlignment="1">
      <alignment horizontal="left"/>
    </xf>
    <xf numFmtId="164" fontId="8" fillId="0" borderId="1" xfId="7" applyFont="1" applyFill="1" applyBorder="1"/>
    <xf numFmtId="4" fontId="8" fillId="0" borderId="1" xfId="0" applyNumberFormat="1" applyFont="1" applyBorder="1" applyAlignment="1">
      <alignment horizontal="right" wrapText="1"/>
    </xf>
    <xf numFmtId="4" fontId="8" fillId="0" borderId="1" xfId="0" applyNumberFormat="1" applyFont="1" applyBorder="1"/>
    <xf numFmtId="164" fontId="35" fillId="0" borderId="1" xfId="7" applyFont="1" applyFill="1" applyBorder="1"/>
    <xf numFmtId="164" fontId="35" fillId="0" borderId="1" xfId="7" applyFont="1" applyFill="1" applyBorder="1" applyAlignment="1">
      <alignment horizontal="right" wrapText="1"/>
    </xf>
    <xf numFmtId="4" fontId="35" fillId="0" borderId="1" xfId="0" applyNumberFormat="1" applyFont="1" applyBorder="1" applyAlignment="1">
      <alignment horizontal="right" wrapText="1"/>
    </xf>
    <xf numFmtId="164" fontId="10" fillId="0" borderId="1" xfId="7" applyFont="1" applyFill="1" applyBorder="1"/>
    <xf numFmtId="164" fontId="10" fillId="0" borderId="1" xfId="7" applyFont="1" applyFill="1" applyBorder="1" applyAlignment="1">
      <alignment horizontal="right" wrapText="1"/>
    </xf>
    <xf numFmtId="4" fontId="10" fillId="0" borderId="1" xfId="0" applyNumberFormat="1" applyFont="1" applyBorder="1" applyAlignment="1">
      <alignment horizontal="right" wrapText="1"/>
    </xf>
    <xf numFmtId="4" fontId="10" fillId="0" borderId="1" xfId="0" applyNumberFormat="1" applyFont="1" applyBorder="1"/>
    <xf numFmtId="4" fontId="35" fillId="0" borderId="1" xfId="0" applyNumberFormat="1" applyFont="1" applyBorder="1"/>
    <xf numFmtId="43" fontId="5" fillId="0" borderId="1" xfId="1" applyFont="1" applyFill="1" applyBorder="1"/>
    <xf numFmtId="43" fontId="30" fillId="0" borderId="0" xfId="1" applyFont="1" applyFill="1"/>
    <xf numFmtId="4" fontId="65" fillId="2" borderId="1" xfId="2" applyNumberFormat="1" applyFont="1" applyFill="1" applyBorder="1"/>
    <xf numFmtId="43" fontId="65" fillId="2" borderId="1" xfId="1" applyFont="1" applyFill="1" applyBorder="1"/>
    <xf numFmtId="4" fontId="66" fillId="0" borderId="1" xfId="2" applyNumberFormat="1" applyFont="1" applyFill="1" applyBorder="1"/>
    <xf numFmtId="4" fontId="67" fillId="0" borderId="1" xfId="0" applyNumberFormat="1" applyFont="1" applyBorder="1" applyAlignment="1">
      <alignment horizontal="right" wrapText="1"/>
    </xf>
    <xf numFmtId="43" fontId="67" fillId="0" borderId="1" xfId="1" applyFont="1" applyBorder="1" applyAlignment="1">
      <alignment horizontal="right" wrapText="1"/>
    </xf>
    <xf numFmtId="43" fontId="67" fillId="0" borderId="1" xfId="1" applyFont="1" applyBorder="1" applyAlignment="1">
      <alignment horizontal="center" wrapText="1"/>
    </xf>
    <xf numFmtId="4" fontId="66" fillId="2" borderId="1" xfId="2" applyNumberFormat="1" applyFont="1" applyFill="1" applyBorder="1"/>
    <xf numFmtId="43" fontId="66" fillId="2" borderId="1" xfId="1" applyFont="1" applyFill="1" applyBorder="1"/>
    <xf numFmtId="164" fontId="65" fillId="0" borderId="1" xfId="7" applyFont="1" applyFill="1" applyBorder="1"/>
    <xf numFmtId="43" fontId="65" fillId="0" borderId="1" xfId="1" applyFont="1" applyFill="1" applyBorder="1"/>
    <xf numFmtId="4" fontId="65" fillId="0" borderId="1" xfId="2" applyNumberFormat="1" applyFont="1" applyFill="1" applyBorder="1"/>
    <xf numFmtId="4" fontId="68" fillId="0" borderId="1" xfId="0" applyNumberFormat="1" applyFont="1" applyBorder="1" applyAlignment="1">
      <alignment horizontal="right" wrapText="1"/>
    </xf>
    <xf numFmtId="164" fontId="47" fillId="0" borderId="1" xfId="7" applyFont="1" applyFill="1" applyBorder="1" applyAlignment="1">
      <alignment horizontal="left"/>
    </xf>
    <xf numFmtId="164" fontId="69" fillId="0" borderId="1" xfId="7" applyFont="1" applyFill="1" applyBorder="1" applyAlignment="1">
      <alignment horizontal="right"/>
    </xf>
    <xf numFmtId="164" fontId="69" fillId="0" borderId="1" xfId="7" applyFont="1" applyFill="1" applyBorder="1"/>
    <xf numFmtId="43" fontId="7" fillId="0" borderId="0" xfId="0" applyNumberFormat="1" applyFont="1"/>
    <xf numFmtId="164" fontId="69" fillId="0" borderId="1" xfId="7" applyFont="1" applyFill="1" applyBorder="1" applyAlignment="1">
      <alignment horizontal="center"/>
    </xf>
    <xf numFmtId="43" fontId="7" fillId="0" borderId="0" xfId="1" applyFont="1"/>
    <xf numFmtId="164" fontId="47" fillId="2" borderId="1" xfId="7" applyFont="1" applyFill="1" applyBorder="1" applyAlignment="1">
      <alignment horizontal="left"/>
    </xf>
    <xf numFmtId="164" fontId="47" fillId="2" borderId="1" xfId="7" applyFont="1" applyFill="1" applyBorder="1" applyAlignment="1">
      <alignment horizontal="right"/>
    </xf>
    <xf numFmtId="164" fontId="69" fillId="0" borderId="1" xfId="7" applyFont="1" applyFill="1" applyBorder="1" applyAlignment="1">
      <alignment horizontal="left"/>
    </xf>
    <xf numFmtId="164" fontId="69" fillId="0" borderId="5" xfId="7" applyFont="1" applyFill="1" applyBorder="1" applyAlignment="1">
      <alignment horizontal="right"/>
    </xf>
    <xf numFmtId="164" fontId="47" fillId="0" borderId="0" xfId="7" applyFont="1" applyFill="1" applyBorder="1" applyAlignment="1">
      <alignment horizontal="right"/>
    </xf>
    <xf numFmtId="164" fontId="69" fillId="0" borderId="0" xfId="7" applyFont="1" applyFill="1"/>
    <xf numFmtId="164" fontId="47" fillId="0" borderId="8" xfId="7" applyFont="1" applyFill="1" applyBorder="1" applyAlignment="1">
      <alignment horizontal="right"/>
    </xf>
    <xf numFmtId="164" fontId="69" fillId="0" borderId="8" xfId="7" applyFont="1" applyFill="1" applyBorder="1"/>
    <xf numFmtId="164" fontId="47" fillId="0" borderId="5" xfId="7" applyFont="1" applyFill="1" applyBorder="1" applyAlignment="1">
      <alignment horizontal="left"/>
    </xf>
    <xf numFmtId="164" fontId="47" fillId="2" borderId="5" xfId="7" applyFont="1" applyFill="1" applyBorder="1" applyAlignment="1">
      <alignment horizontal="left"/>
    </xf>
    <xf numFmtId="43" fontId="47" fillId="2" borderId="1" xfId="1" applyFont="1" applyFill="1" applyBorder="1" applyAlignment="1">
      <alignment horizontal="right"/>
    </xf>
    <xf numFmtId="164" fontId="69" fillId="0" borderId="0" xfId="7" applyFont="1" applyFill="1" applyBorder="1"/>
    <xf numFmtId="164" fontId="69" fillId="0" borderId="0" xfId="7" applyFont="1" applyFill="1" applyBorder="1" applyAlignment="1">
      <alignment horizontal="right"/>
    </xf>
    <xf numFmtId="164" fontId="70" fillId="0" borderId="1" xfId="7" applyFont="1" applyFill="1" applyBorder="1" applyAlignment="1">
      <alignment horizontal="right"/>
    </xf>
    <xf numFmtId="4" fontId="20" fillId="2" borderId="1" xfId="0" applyNumberFormat="1" applyFont="1" applyFill="1" applyBorder="1"/>
    <xf numFmtId="164" fontId="37" fillId="0" borderId="0" xfId="7" applyFont="1"/>
    <xf numFmtId="4" fontId="20" fillId="0" borderId="0" xfId="0" applyNumberFormat="1" applyFont="1"/>
    <xf numFmtId="3" fontId="37" fillId="0" borderId="0" xfId="0" applyNumberFormat="1" applyFont="1"/>
    <xf numFmtId="170" fontId="20" fillId="2" borderId="1" xfId="7" applyNumberFormat="1" applyFont="1" applyFill="1" applyBorder="1"/>
    <xf numFmtId="168" fontId="37" fillId="0" borderId="0" xfId="0" applyNumberFormat="1" applyFont="1"/>
    <xf numFmtId="164" fontId="37" fillId="0" borderId="0" xfId="7" applyFont="1" applyFill="1"/>
    <xf numFmtId="2" fontId="37" fillId="0" borderId="1" xfId="0" applyNumberFormat="1" applyFont="1" applyBorder="1" applyAlignment="1">
      <alignment horizontal="center"/>
    </xf>
    <xf numFmtId="4" fontId="37" fillId="0" borderId="1" xfId="0" applyNumberFormat="1" applyFont="1" applyBorder="1" applyAlignment="1">
      <alignment horizontal="center"/>
    </xf>
    <xf numFmtId="164" fontId="72" fillId="0" borderId="1" xfId="7" applyFont="1" applyBorder="1"/>
    <xf numFmtId="0" fontId="20" fillId="0" borderId="1" xfId="0" applyFont="1" applyBorder="1" applyAlignment="1">
      <alignment horizontal="right"/>
    </xf>
    <xf numFmtId="4" fontId="20" fillId="0" borderId="1" xfId="0" applyNumberFormat="1" applyFont="1" applyBorder="1" applyAlignment="1">
      <alignment horizontal="right"/>
    </xf>
    <xf numFmtId="4" fontId="38" fillId="0" borderId="0" xfId="0" applyNumberFormat="1" applyFont="1"/>
    <xf numFmtId="164" fontId="10" fillId="0" borderId="14" xfId="7" applyFont="1" applyFill="1" applyBorder="1"/>
    <xf numFmtId="43" fontId="10" fillId="0" borderId="0" xfId="1" applyFont="1" applyFill="1" applyBorder="1"/>
    <xf numFmtId="164" fontId="38" fillId="0" borderId="0" xfId="7" applyFont="1" applyFill="1"/>
    <xf numFmtId="164" fontId="38" fillId="0" borderId="0" xfId="7" applyFont="1" applyFill="1" applyBorder="1"/>
    <xf numFmtId="168" fontId="8" fillId="0" borderId="1" xfId="2" applyNumberFormat="1" applyFont="1" applyFill="1" applyBorder="1"/>
    <xf numFmtId="4" fontId="20" fillId="0" borderId="1" xfId="0" applyNumberFormat="1" applyFont="1" applyBorder="1" applyAlignment="1">
      <alignment horizontal="center"/>
    </xf>
    <xf numFmtId="49" fontId="20" fillId="0" borderId="1" xfId="0" quotePrefix="1" applyNumberFormat="1" applyFont="1" applyBorder="1"/>
    <xf numFmtId="43" fontId="37" fillId="0" borderId="69" xfId="1" applyFont="1" applyBorder="1"/>
    <xf numFmtId="4" fontId="0" fillId="0" borderId="23" xfId="0" applyNumberFormat="1" applyBorder="1"/>
    <xf numFmtId="4" fontId="11" fillId="0" borderId="73" xfId="0" applyNumberFormat="1" applyFont="1" applyBorder="1"/>
    <xf numFmtId="43" fontId="11" fillId="0" borderId="73" xfId="1" applyFont="1" applyFill="1" applyBorder="1"/>
    <xf numFmtId="43" fontId="31" fillId="0" borderId="0" xfId="1" applyFont="1"/>
    <xf numFmtId="3" fontId="3" fillId="0" borderId="0" xfId="0" applyNumberFormat="1" applyFont="1"/>
    <xf numFmtId="43" fontId="8" fillId="0" borderId="1" xfId="1" applyFont="1" applyFill="1" applyBorder="1"/>
    <xf numFmtId="43" fontId="73" fillId="0" borderId="0" xfId="1" applyFont="1" applyFill="1"/>
    <xf numFmtId="43" fontId="38" fillId="0" borderId="0" xfId="1" applyFont="1"/>
    <xf numFmtId="4" fontId="9" fillId="0" borderId="0" xfId="0" applyNumberFormat="1" applyFont="1" applyAlignment="1">
      <alignment horizontal="right" wrapText="1"/>
    </xf>
    <xf numFmtId="4" fontId="65" fillId="0" borderId="0" xfId="2" applyNumberFormat="1" applyFont="1" applyFill="1" applyBorder="1"/>
    <xf numFmtId="43" fontId="65" fillId="0" borderId="0" xfId="1" applyFont="1" applyFill="1" applyBorder="1"/>
    <xf numFmtId="164" fontId="46" fillId="0" borderId="5" xfId="7" applyFont="1" applyFill="1" applyBorder="1" applyAlignment="1">
      <alignment horizontal="right"/>
    </xf>
    <xf numFmtId="164" fontId="20" fillId="2" borderId="5" xfId="7" applyFont="1" applyFill="1" applyBorder="1"/>
    <xf numFmtId="164" fontId="27" fillId="0" borderId="123" xfId="7" applyFont="1" applyFill="1" applyBorder="1"/>
    <xf numFmtId="43" fontId="30" fillId="0" borderId="0" xfId="1" applyFont="1" applyFill="1" applyBorder="1"/>
    <xf numFmtId="164" fontId="27" fillId="0" borderId="1" xfId="7" applyFont="1" applyFill="1" applyBorder="1"/>
    <xf numFmtId="0" fontId="20" fillId="0" borderId="9" xfId="0" applyFont="1" applyBorder="1" applyAlignment="1">
      <alignment horizontal="center"/>
    </xf>
    <xf numFmtId="43" fontId="0" fillId="0" borderId="9" xfId="1" applyFont="1" applyBorder="1"/>
    <xf numFmtId="43" fontId="0" fillId="0" borderId="5" xfId="1" applyFont="1" applyFill="1" applyBorder="1"/>
    <xf numFmtId="43" fontId="0" fillId="0" borderId="11" xfId="1" applyFont="1" applyBorder="1"/>
    <xf numFmtId="43" fontId="20" fillId="0" borderId="106" xfId="1" applyFont="1" applyBorder="1"/>
    <xf numFmtId="0" fontId="20" fillId="0" borderId="112" xfId="0" applyFont="1" applyBorder="1" applyAlignment="1">
      <alignment horizontal="center"/>
    </xf>
    <xf numFmtId="43" fontId="37" fillId="0" borderId="112" xfId="1" applyFont="1" applyBorder="1"/>
    <xf numFmtId="43" fontId="20" fillId="0" borderId="0" xfId="1" applyFont="1" applyFill="1"/>
    <xf numFmtId="43" fontId="20" fillId="0" borderId="0" xfId="1" applyFont="1" applyBorder="1"/>
    <xf numFmtId="4" fontId="31" fillId="0" borderId="0" xfId="0" applyNumberFormat="1" applyFont="1"/>
    <xf numFmtId="0" fontId="3" fillId="0" borderId="78" xfId="0" applyFont="1" applyBorder="1" applyAlignment="1">
      <alignment horizontal="center" vertical="top" wrapText="1"/>
    </xf>
    <xf numFmtId="0" fontId="3" fillId="0" borderId="70" xfId="0" applyFont="1" applyBorder="1" applyAlignment="1">
      <alignment horizontal="center" vertical="top" wrapText="1"/>
    </xf>
    <xf numFmtId="0" fontId="25" fillId="0" borderId="30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3" fillId="0" borderId="73" xfId="0" applyFont="1" applyBorder="1" applyAlignment="1">
      <alignment horizontal="center" vertical="top" wrapText="1"/>
    </xf>
    <xf numFmtId="0" fontId="3" fillId="0" borderId="81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3" fillId="0" borderId="30" xfId="0" applyFont="1" applyBorder="1" applyAlignment="1">
      <alignment horizontal="center" vertical="top" wrapText="1"/>
    </xf>
    <xf numFmtId="0" fontId="3" fillId="4" borderId="63" xfId="0" applyFont="1" applyFill="1" applyBorder="1" applyAlignment="1">
      <alignment horizontal="center" vertical="top"/>
    </xf>
    <xf numFmtId="0" fontId="3" fillId="4" borderId="25" xfId="0" applyFont="1" applyFill="1" applyBorder="1" applyAlignment="1">
      <alignment horizontal="center" vertical="top"/>
    </xf>
    <xf numFmtId="0" fontId="3" fillId="0" borderId="63" xfId="0" applyFont="1" applyBorder="1" applyAlignment="1">
      <alignment horizontal="center" vertical="top" wrapText="1"/>
    </xf>
    <xf numFmtId="0" fontId="3" fillId="0" borderId="25" xfId="0" applyFont="1" applyBorder="1" applyAlignment="1">
      <alignment horizontal="center" vertical="top" wrapText="1"/>
    </xf>
    <xf numFmtId="0" fontId="3" fillId="0" borderId="102" xfId="0" applyFont="1" applyBorder="1" applyAlignment="1">
      <alignment horizontal="center" vertical="top"/>
    </xf>
    <xf numFmtId="0" fontId="3" fillId="0" borderId="59" xfId="0" applyFont="1" applyBorder="1" applyAlignment="1">
      <alignment horizontal="center" vertical="top"/>
    </xf>
    <xf numFmtId="0" fontId="3" fillId="0" borderId="103" xfId="0" applyFont="1" applyBorder="1" applyAlignment="1">
      <alignment horizontal="center" vertical="top"/>
    </xf>
    <xf numFmtId="0" fontId="3" fillId="0" borderId="66" xfId="0" applyFont="1" applyBorder="1" applyAlignment="1">
      <alignment horizontal="center" vertical="top"/>
    </xf>
    <xf numFmtId="0" fontId="3" fillId="0" borderId="104" xfId="0" applyFont="1" applyBorder="1" applyAlignment="1">
      <alignment horizontal="center" vertical="top"/>
    </xf>
    <xf numFmtId="0" fontId="3" fillId="0" borderId="82" xfId="0" applyFont="1" applyBorder="1" applyAlignment="1">
      <alignment horizontal="center" vertical="top"/>
    </xf>
    <xf numFmtId="0" fontId="3" fillId="0" borderId="20" xfId="0" applyFont="1" applyBorder="1" applyAlignment="1">
      <alignment horizontal="center" vertical="top"/>
    </xf>
    <xf numFmtId="0" fontId="3" fillId="0" borderId="21" xfId="0" applyFont="1" applyBorder="1" applyAlignment="1">
      <alignment horizontal="center" vertical="top"/>
    </xf>
    <xf numFmtId="0" fontId="3" fillId="0" borderId="22" xfId="0" applyFont="1" applyBorder="1" applyAlignment="1">
      <alignment horizontal="center" vertical="top"/>
    </xf>
    <xf numFmtId="0" fontId="3" fillId="0" borderId="24" xfId="0" applyFont="1" applyBorder="1" applyAlignment="1">
      <alignment horizontal="center" vertical="top"/>
    </xf>
    <xf numFmtId="0" fontId="3" fillId="0" borderId="60" xfId="0" applyFont="1" applyBorder="1" applyAlignment="1">
      <alignment horizontal="center" vertical="top"/>
    </xf>
    <xf numFmtId="0" fontId="25" fillId="0" borderId="16" xfId="0" applyFont="1" applyBorder="1" applyAlignment="1">
      <alignment horizontal="center" vertical="center"/>
    </xf>
    <xf numFmtId="0" fontId="25" fillId="0" borderId="40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top"/>
    </xf>
    <xf numFmtId="0" fontId="3" fillId="0" borderId="19" xfId="0" applyFont="1" applyBorder="1" applyAlignment="1">
      <alignment horizontal="center" vertical="top"/>
    </xf>
    <xf numFmtId="0" fontId="3" fillId="0" borderId="40" xfId="0" applyFont="1" applyBorder="1" applyAlignment="1">
      <alignment horizontal="center" vertical="top"/>
    </xf>
    <xf numFmtId="0" fontId="3" fillId="0" borderId="17" xfId="0" applyFont="1" applyBorder="1" applyAlignment="1">
      <alignment horizontal="center" vertical="top"/>
    </xf>
    <xf numFmtId="0" fontId="25" fillId="0" borderId="71" xfId="0" applyFont="1" applyBorder="1" applyAlignment="1">
      <alignment horizontal="center" vertical="center"/>
    </xf>
    <xf numFmtId="0" fontId="25" fillId="0" borderId="72" xfId="0" applyFont="1" applyBorder="1" applyAlignment="1">
      <alignment horizontal="center" vertical="center"/>
    </xf>
    <xf numFmtId="0" fontId="25" fillId="0" borderId="73" xfId="0" applyFont="1" applyBorder="1" applyAlignment="1">
      <alignment horizontal="center" vertical="center"/>
    </xf>
    <xf numFmtId="0" fontId="25" fillId="0" borderId="26" xfId="0" applyFont="1" applyBorder="1" applyAlignment="1">
      <alignment horizontal="center" vertical="center"/>
    </xf>
    <xf numFmtId="0" fontId="25" fillId="0" borderId="61" xfId="0" applyFont="1" applyBorder="1" applyAlignment="1">
      <alignment horizontal="center" vertical="center"/>
    </xf>
    <xf numFmtId="0" fontId="25" fillId="0" borderId="44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8" fillId="0" borderId="51" xfId="0" applyFont="1" applyBorder="1" applyAlignment="1">
      <alignment horizontal="center" vertical="center"/>
    </xf>
    <xf numFmtId="0" fontId="8" fillId="0" borderId="52" xfId="0" applyFont="1" applyBorder="1" applyAlignment="1">
      <alignment horizontal="center" vertical="center"/>
    </xf>
    <xf numFmtId="0" fontId="8" fillId="0" borderId="54" xfId="0" applyFont="1" applyBorder="1" applyAlignment="1">
      <alignment horizontal="center" vertical="center"/>
    </xf>
    <xf numFmtId="0" fontId="8" fillId="0" borderId="53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0" borderId="56" xfId="0" applyFont="1" applyBorder="1" applyAlignment="1">
      <alignment horizontal="center" vertical="center"/>
    </xf>
    <xf numFmtId="0" fontId="8" fillId="0" borderId="57" xfId="0" applyFont="1" applyBorder="1" applyAlignment="1">
      <alignment horizontal="center" vertical="center"/>
    </xf>
    <xf numFmtId="0" fontId="8" fillId="0" borderId="58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17" fillId="0" borderId="6" xfId="0" applyFont="1" applyBorder="1" applyAlignment="1">
      <alignment horizontal="center"/>
    </xf>
    <xf numFmtId="0" fontId="17" fillId="0" borderId="7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5" xfId="0" applyFont="1" applyBorder="1" applyAlignment="1">
      <alignment horizontal="center" vertical="top"/>
    </xf>
    <xf numFmtId="0" fontId="6" fillId="0" borderId="6" xfId="0" applyFont="1" applyBorder="1" applyAlignment="1">
      <alignment horizontal="center" vertical="top"/>
    </xf>
    <xf numFmtId="0" fontId="6" fillId="0" borderId="7" xfId="0" applyFont="1" applyBorder="1" applyAlignment="1">
      <alignment horizontal="center" vertical="top"/>
    </xf>
    <xf numFmtId="0" fontId="29" fillId="0" borderId="1" xfId="0" applyFont="1" applyBorder="1" applyAlignment="1">
      <alignment horizontal="center"/>
    </xf>
    <xf numFmtId="166" fontId="9" fillId="0" borderId="1" xfId="7" applyNumberFormat="1" applyFont="1" applyFill="1" applyBorder="1" applyAlignment="1">
      <alignment horizontal="center"/>
    </xf>
    <xf numFmtId="0" fontId="20" fillId="0" borderId="24" xfId="0" applyFont="1" applyBorder="1" applyAlignment="1">
      <alignment horizontal="center"/>
    </xf>
    <xf numFmtId="0" fontId="20" fillId="0" borderId="60" xfId="0" applyFont="1" applyBorder="1" applyAlignment="1">
      <alignment horizontal="center"/>
    </xf>
    <xf numFmtId="0" fontId="20" fillId="0" borderId="62" xfId="0" applyFont="1" applyBorder="1" applyAlignment="1">
      <alignment horizontal="center"/>
    </xf>
    <xf numFmtId="0" fontId="20" fillId="0" borderId="108" xfId="0" applyFont="1" applyBorder="1" applyAlignment="1">
      <alignment horizontal="center"/>
    </xf>
    <xf numFmtId="0" fontId="20" fillId="0" borderId="21" xfId="0" applyFont="1" applyBorder="1" applyAlignment="1">
      <alignment horizontal="center"/>
    </xf>
    <xf numFmtId="0" fontId="20" fillId="0" borderId="22" xfId="0" applyFont="1" applyBorder="1" applyAlignment="1">
      <alignment horizontal="center"/>
    </xf>
    <xf numFmtId="0" fontId="61" fillId="0" borderId="17" xfId="0" applyFont="1" applyBorder="1" applyAlignment="1">
      <alignment horizontal="center"/>
    </xf>
    <xf numFmtId="0" fontId="61" fillId="0" borderId="18" xfId="0" applyFont="1" applyBorder="1" applyAlignment="1">
      <alignment horizontal="center"/>
    </xf>
    <xf numFmtId="0" fontId="61" fillId="0" borderId="19" xfId="0" applyFont="1" applyBorder="1" applyAlignment="1">
      <alignment horizontal="center"/>
    </xf>
    <xf numFmtId="43" fontId="20" fillId="4" borderId="63" xfId="1" applyFont="1" applyFill="1" applyBorder="1" applyAlignment="1">
      <alignment horizontal="center"/>
    </xf>
    <xf numFmtId="43" fontId="20" fillId="4" borderId="41" xfId="1" applyFont="1" applyFill="1" applyBorder="1" applyAlignment="1">
      <alignment horizontal="center"/>
    </xf>
    <xf numFmtId="43" fontId="20" fillId="4" borderId="25" xfId="1" applyFont="1" applyFill="1" applyBorder="1" applyAlignment="1">
      <alignment horizontal="center"/>
    </xf>
    <xf numFmtId="49" fontId="37" fillId="4" borderId="24" xfId="0" applyNumberFormat="1" applyFont="1" applyFill="1" applyBorder="1" applyAlignment="1">
      <alignment horizontal="center"/>
    </xf>
    <xf numFmtId="49" fontId="37" fillId="4" borderId="60" xfId="0" applyNumberFormat="1" applyFont="1" applyFill="1" applyBorder="1" applyAlignment="1">
      <alignment horizontal="center"/>
    </xf>
    <xf numFmtId="49" fontId="37" fillId="4" borderId="62" xfId="0" applyNumberFormat="1" applyFont="1" applyFill="1" applyBorder="1" applyAlignment="1">
      <alignment horizontal="center"/>
    </xf>
    <xf numFmtId="0" fontId="3" fillId="0" borderId="108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15" fillId="0" borderId="110" xfId="0" applyFont="1" applyBorder="1" applyAlignment="1">
      <alignment horizontal="center"/>
    </xf>
    <xf numFmtId="0" fontId="15" fillId="0" borderId="92" xfId="0" applyFont="1" applyBorder="1" applyAlignment="1">
      <alignment horizontal="center"/>
    </xf>
    <xf numFmtId="0" fontId="15" fillId="0" borderId="93" xfId="0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0" fontId="15" fillId="0" borderId="101" xfId="0" applyFont="1" applyBorder="1" applyAlignment="1">
      <alignment horizontal="center"/>
    </xf>
    <xf numFmtId="0" fontId="3" fillId="0" borderId="71" xfId="0" applyFont="1" applyBorder="1" applyAlignment="1">
      <alignment horizontal="center" vertical="center" wrapText="1"/>
    </xf>
    <xf numFmtId="0" fontId="3" fillId="0" borderId="72" xfId="0" applyFont="1" applyBorder="1" applyAlignment="1">
      <alignment horizontal="center" vertical="center" wrapText="1"/>
    </xf>
    <xf numFmtId="0" fontId="3" fillId="0" borderId="73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61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111" xfId="0" applyFont="1" applyBorder="1" applyAlignment="1">
      <alignment horizontal="center"/>
    </xf>
    <xf numFmtId="4" fontId="8" fillId="4" borderId="63" xfId="0" quotePrefix="1" applyNumberFormat="1" applyFont="1" applyFill="1" applyBorder="1" applyAlignment="1">
      <alignment horizontal="center"/>
    </xf>
    <xf numFmtId="4" fontId="8" fillId="4" borderId="41" xfId="0" quotePrefix="1" applyNumberFormat="1" applyFont="1" applyFill="1" applyBorder="1" applyAlignment="1">
      <alignment horizontal="center"/>
    </xf>
    <xf numFmtId="4" fontId="8" fillId="4" borderId="25" xfId="0" quotePrefix="1" applyNumberFormat="1" applyFont="1" applyFill="1" applyBorder="1" applyAlignment="1">
      <alignment horizontal="center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4" fontId="10" fillId="4" borderId="24" xfId="0" applyNumberFormat="1" applyFont="1" applyFill="1" applyBorder="1" applyAlignment="1">
      <alignment horizontal="center" wrapText="1"/>
    </xf>
    <xf numFmtId="4" fontId="10" fillId="4" borderId="60" xfId="0" applyNumberFormat="1" applyFont="1" applyFill="1" applyBorder="1" applyAlignment="1">
      <alignment horizontal="center" wrapText="1"/>
    </xf>
    <xf numFmtId="4" fontId="10" fillId="4" borderId="62" xfId="0" applyNumberFormat="1" applyFont="1" applyFill="1" applyBorder="1" applyAlignment="1">
      <alignment horizontal="center" wrapText="1"/>
    </xf>
    <xf numFmtId="49" fontId="37" fillId="4" borderId="26" xfId="0" applyNumberFormat="1" applyFont="1" applyFill="1" applyBorder="1" applyAlignment="1">
      <alignment horizontal="center"/>
    </xf>
    <xf numFmtId="49" fontId="37" fillId="4" borderId="61" xfId="0" applyNumberFormat="1" applyFont="1" applyFill="1" applyBorder="1" applyAlignment="1">
      <alignment horizontal="center"/>
    </xf>
    <xf numFmtId="49" fontId="37" fillId="4" borderId="44" xfId="0" applyNumberFormat="1" applyFont="1" applyFill="1" applyBorder="1" applyAlignment="1">
      <alignment horizontal="center"/>
    </xf>
    <xf numFmtId="0" fontId="33" fillId="0" borderId="5" xfId="0" applyFont="1" applyBorder="1" applyAlignment="1">
      <alignment horizontal="center"/>
    </xf>
    <xf numFmtId="0" fontId="33" fillId="0" borderId="6" xfId="0" applyFont="1" applyBorder="1" applyAlignment="1">
      <alignment horizontal="center"/>
    </xf>
    <xf numFmtId="0" fontId="33" fillId="0" borderId="7" xfId="0" applyFont="1" applyBorder="1" applyAlignment="1">
      <alignment horizontal="center"/>
    </xf>
    <xf numFmtId="168" fontId="3" fillId="0" borderId="5" xfId="0" applyNumberFormat="1" applyFont="1" applyBorder="1" applyAlignment="1">
      <alignment horizontal="center"/>
    </xf>
    <xf numFmtId="168" fontId="3" fillId="0" borderId="6" xfId="0" applyNumberFormat="1" applyFont="1" applyBorder="1" applyAlignment="1">
      <alignment horizontal="center"/>
    </xf>
    <xf numFmtId="168" fontId="3" fillId="0" borderId="7" xfId="0" applyNumberFormat="1" applyFont="1" applyBorder="1" applyAlignment="1">
      <alignment horizontal="center"/>
    </xf>
    <xf numFmtId="168" fontId="5" fillId="0" borderId="0" xfId="0" applyNumberFormat="1" applyFont="1" applyAlignment="1">
      <alignment horizontal="left"/>
    </xf>
    <xf numFmtId="0" fontId="36" fillId="0" borderId="5" xfId="0" applyFont="1" applyBorder="1" applyAlignment="1">
      <alignment horizontal="center"/>
    </xf>
    <xf numFmtId="0" fontId="36" fillId="0" borderId="6" xfId="0" applyFont="1" applyBorder="1" applyAlignment="1">
      <alignment horizontal="center"/>
    </xf>
    <xf numFmtId="0" fontId="36" fillId="0" borderId="7" xfId="0" applyFont="1" applyBorder="1" applyAlignment="1">
      <alignment horizontal="center"/>
    </xf>
    <xf numFmtId="4" fontId="40" fillId="0" borderId="2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4" fontId="20" fillId="0" borderId="0" xfId="0" applyNumberFormat="1" applyFont="1" applyAlignment="1">
      <alignment horizontal="center"/>
    </xf>
    <xf numFmtId="0" fontId="0" fillId="0" borderId="0" xfId="0"/>
    <xf numFmtId="4" fontId="40" fillId="0" borderId="0" xfId="0" applyNumberFormat="1" applyFont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164" fontId="47" fillId="0" borderId="6" xfId="7" applyFont="1" applyFill="1" applyBorder="1" applyAlignment="1">
      <alignment horizontal="center"/>
    </xf>
    <xf numFmtId="164" fontId="47" fillId="0" borderId="5" xfId="7" applyFont="1" applyFill="1" applyBorder="1" applyAlignment="1">
      <alignment horizontal="center"/>
    </xf>
    <xf numFmtId="164" fontId="47" fillId="0" borderId="7" xfId="7" applyFont="1" applyFill="1" applyBorder="1" applyAlignment="1">
      <alignment horizontal="center"/>
    </xf>
    <xf numFmtId="0" fontId="40" fillId="0" borderId="2" xfId="0" applyFont="1" applyBorder="1" applyAlignment="1">
      <alignment horizontal="center"/>
    </xf>
    <xf numFmtId="164" fontId="6" fillId="0" borderId="1" xfId="7" applyFont="1" applyFill="1" applyBorder="1" applyAlignment="1">
      <alignment horizontal="center"/>
    </xf>
    <xf numFmtId="164" fontId="6" fillId="0" borderId="5" xfId="7" applyFont="1" applyFill="1" applyBorder="1" applyAlignment="1">
      <alignment horizontal="center"/>
    </xf>
    <xf numFmtId="164" fontId="6" fillId="0" borderId="6" xfId="7" applyFont="1" applyFill="1" applyBorder="1" applyAlignment="1">
      <alignment horizontal="center"/>
    </xf>
    <xf numFmtId="164" fontId="6" fillId="0" borderId="7" xfId="7" applyFont="1" applyFill="1" applyBorder="1" applyAlignment="1">
      <alignment horizontal="center"/>
    </xf>
    <xf numFmtId="0" fontId="51" fillId="0" borderId="1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20" fillId="0" borderId="6" xfId="0" applyFont="1" applyBorder="1" applyAlignment="1">
      <alignment horizontal="center"/>
    </xf>
    <xf numFmtId="0" fontId="20" fillId="0" borderId="7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71" fillId="0" borderId="5" xfId="0" applyFont="1" applyBorder="1" applyAlignment="1">
      <alignment horizontal="center"/>
    </xf>
    <xf numFmtId="43" fontId="0" fillId="0" borderId="112" xfId="1" applyFont="1" applyFill="1" applyBorder="1"/>
    <xf numFmtId="43" fontId="20" fillId="0" borderId="0" xfId="0" applyNumberFormat="1" applyFont="1"/>
    <xf numFmtId="0" fontId="0" fillId="0" borderId="0" xfId="0" applyBorder="1"/>
    <xf numFmtId="0" fontId="30" fillId="0" borderId="0" xfId="0" applyFont="1" applyBorder="1"/>
    <xf numFmtId="4" fontId="0" fillId="0" borderId="0" xfId="0" applyNumberFormat="1" applyBorder="1"/>
    <xf numFmtId="0" fontId="31" fillId="0" borderId="0" xfId="0" applyFont="1" applyBorder="1"/>
    <xf numFmtId="0" fontId="19" fillId="0" borderId="0" xfId="0" applyFont="1" applyBorder="1"/>
    <xf numFmtId="0" fontId="2" fillId="0" borderId="0" xfId="0" applyFont="1" applyBorder="1"/>
    <xf numFmtId="0" fontId="28" fillId="0" borderId="0" xfId="0" applyFont="1" applyBorder="1"/>
    <xf numFmtId="0" fontId="20" fillId="0" borderId="0" xfId="0" applyFont="1" applyBorder="1"/>
    <xf numFmtId="0" fontId="37" fillId="0" borderId="0" xfId="0" applyFont="1" applyBorder="1"/>
    <xf numFmtId="0" fontId="20" fillId="0" borderId="124" xfId="0" applyFont="1" applyBorder="1"/>
    <xf numFmtId="0" fontId="20" fillId="0" borderId="10" xfId="0" applyFont="1" applyBorder="1"/>
    <xf numFmtId="43" fontId="56" fillId="0" borderId="10" xfId="1" applyFont="1" applyBorder="1"/>
    <xf numFmtId="0" fontId="20" fillId="0" borderId="125" xfId="0" applyFont="1" applyBorder="1" applyAlignment="1">
      <alignment vertical="center"/>
    </xf>
    <xf numFmtId="0" fontId="20" fillId="0" borderId="75" xfId="0" applyFont="1" applyBorder="1"/>
    <xf numFmtId="43" fontId="0" fillId="2" borderId="94" xfId="1" applyFont="1" applyFill="1" applyBorder="1"/>
    <xf numFmtId="43" fontId="0" fillId="2" borderId="95" xfId="1" applyFont="1" applyFill="1" applyBorder="1"/>
    <xf numFmtId="0" fontId="20" fillId="0" borderId="49" xfId="0" applyFont="1" applyBorder="1"/>
    <xf numFmtId="0" fontId="20" fillId="0" borderId="50" xfId="0" applyFont="1" applyBorder="1"/>
    <xf numFmtId="43" fontId="56" fillId="0" borderId="50" xfId="1" applyFont="1" applyBorder="1"/>
    <xf numFmtId="43" fontId="0" fillId="2" borderId="122" xfId="1" applyFont="1" applyFill="1" applyBorder="1"/>
    <xf numFmtId="43" fontId="20" fillId="0" borderId="8" xfId="1" applyFont="1" applyBorder="1"/>
    <xf numFmtId="43" fontId="0" fillId="0" borderId="15" xfId="1" applyFont="1" applyBorder="1"/>
    <xf numFmtId="43" fontId="0" fillId="0" borderId="15" xfId="1" applyFont="1" applyFill="1" applyBorder="1"/>
    <xf numFmtId="43" fontId="37" fillId="0" borderId="50" xfId="0" applyNumberFormat="1" applyFont="1" applyBorder="1"/>
    <xf numFmtId="0" fontId="37" fillId="0" borderId="126" xfId="0" applyFont="1" applyBorder="1"/>
    <xf numFmtId="0" fontId="37" fillId="0" borderId="13" xfId="0" applyFont="1" applyBorder="1"/>
    <xf numFmtId="43" fontId="37" fillId="0" borderId="10" xfId="1" applyFont="1" applyBorder="1"/>
    <xf numFmtId="43" fontId="37" fillId="0" borderId="11" xfId="1" applyFont="1" applyBorder="1"/>
    <xf numFmtId="43" fontId="37" fillId="2" borderId="109" xfId="0" applyNumberFormat="1" applyFont="1" applyFill="1" applyBorder="1"/>
    <xf numFmtId="43" fontId="0" fillId="0" borderId="75" xfId="1" applyFont="1" applyFill="1" applyBorder="1"/>
    <xf numFmtId="0" fontId="20" fillId="0" borderId="127" xfId="0" applyFont="1" applyBorder="1"/>
    <xf numFmtId="0" fontId="20" fillId="0" borderId="113" xfId="0" applyFont="1" applyBorder="1"/>
    <xf numFmtId="43" fontId="20" fillId="0" borderId="50" xfId="1" applyFont="1" applyBorder="1"/>
    <xf numFmtId="43" fontId="20" fillId="0" borderId="69" xfId="1" applyFont="1" applyBorder="1"/>
    <xf numFmtId="43" fontId="2" fillId="2" borderId="122" xfId="1" applyFont="1" applyFill="1" applyBorder="1"/>
  </cellXfs>
  <cellStyles count="16">
    <cellStyle name="Comma" xfId="1" builtinId="3"/>
    <cellStyle name="Comma 2" xfId="2" xr:uid="{00000000-0005-0000-0000-000001000000}"/>
    <cellStyle name="Comma 2 2" xfId="5" xr:uid="{00000000-0005-0000-0000-000002000000}"/>
    <cellStyle name="Comma 2 2 2" xfId="11" xr:uid="{00000000-0005-0000-0000-000003000000}"/>
    <cellStyle name="Comma 2 3" xfId="9" xr:uid="{00000000-0005-0000-0000-000004000000}"/>
    <cellStyle name="Comma 3" xfId="7" xr:uid="{00000000-0005-0000-0000-000005000000}"/>
    <cellStyle name="Comma 3 2" xfId="13" xr:uid="{00000000-0005-0000-0000-000006000000}"/>
    <cellStyle name="Comma 4" xfId="3" xr:uid="{00000000-0005-0000-0000-000007000000}"/>
    <cellStyle name="Comma 4 2" xfId="10" xr:uid="{00000000-0005-0000-0000-000008000000}"/>
    <cellStyle name="Comma 5" xfId="8" xr:uid="{00000000-0005-0000-0000-000009000000}"/>
    <cellStyle name="Comma 5 2" xfId="14" xr:uid="{00000000-0005-0000-0000-00000A000000}"/>
    <cellStyle name="Comma 6" xfId="6" xr:uid="{00000000-0005-0000-0000-00000B000000}"/>
    <cellStyle name="Comma 6 2" xfId="12" xr:uid="{00000000-0005-0000-0000-00000C000000}"/>
    <cellStyle name="Comma 7" xfId="15" xr:uid="{00000000-0005-0000-0000-00000D000000}"/>
    <cellStyle name="Normal" xfId="0" builtinId="0"/>
    <cellStyle name="Normal 2" xfId="4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ustomXml" Target="../ink/ink2.xml"/><Relationship Id="rId2" Type="http://schemas.openxmlformats.org/officeDocument/2006/relationships/image" Target="../media/image1.png"/><Relationship Id="rId1" Type="http://schemas.openxmlformats.org/officeDocument/2006/relationships/customXml" Target="../ink/ink1.xml"/><Relationship Id="rId4" Type="http://schemas.openxmlformats.org/officeDocument/2006/relationships/customXml" Target="../ink/ink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0</xdr:colOff>
      <xdr:row>17</xdr:row>
      <xdr:rowOff>111631</xdr:rowOff>
    </xdr:from>
    <xdr:to>
      <xdr:col>19</xdr:col>
      <xdr:colOff>360</xdr:colOff>
      <xdr:row>17</xdr:row>
      <xdr:rowOff>111991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07925992-1CF1-9CF0-1634-36037808CE68}"/>
                </a:ext>
              </a:extLst>
            </xdr14:cNvPr>
            <xdr14:cNvContentPartPr/>
          </xdr14:nvContentPartPr>
          <xdr14:nvPr macro=""/>
          <xdr14:xfrm>
            <a:off x="20856410" y="3441240"/>
            <a:ext cx="360" cy="360"/>
          </xdr14:xfrm>
        </xdr:contentPart>
      </mc:Choice>
      <mc:Fallback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07925992-1CF1-9CF0-1634-36037808CE68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20847770" y="343260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19</xdr:col>
      <xdr:colOff>0</xdr:colOff>
      <xdr:row>17</xdr:row>
      <xdr:rowOff>111631</xdr:rowOff>
    </xdr:from>
    <xdr:to>
      <xdr:col>19</xdr:col>
      <xdr:colOff>360</xdr:colOff>
      <xdr:row>17</xdr:row>
      <xdr:rowOff>111991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3">
          <xdr14:nvContentPartPr>
            <xdr14:cNvPr id="3" name="Ink 2">
              <a:extLst>
                <a:ext uri="{FF2B5EF4-FFF2-40B4-BE49-F238E27FC236}">
                  <a16:creationId xmlns:a16="http://schemas.microsoft.com/office/drawing/2014/main" id="{E15752D0-77D5-30B3-7039-A71724A5EC20}"/>
                </a:ext>
              </a:extLst>
            </xdr14:cNvPr>
            <xdr14:cNvContentPartPr/>
          </xdr14:nvContentPartPr>
          <xdr14:nvPr macro=""/>
          <xdr14:xfrm>
            <a:off x="20662370" y="3441240"/>
            <a:ext cx="360" cy="360"/>
          </xdr14:xfrm>
        </xdr:contentPart>
      </mc:Choice>
      <mc:Fallback>
        <xdr:pic>
          <xdr:nvPicPr>
            <xdr:cNvPr id="3" name="Ink 2">
              <a:extLst>
                <a:ext uri="{FF2B5EF4-FFF2-40B4-BE49-F238E27FC236}">
                  <a16:creationId xmlns:a16="http://schemas.microsoft.com/office/drawing/2014/main" id="{E15752D0-77D5-30B3-7039-A71724A5EC20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20653370" y="343260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12</xdr:col>
      <xdr:colOff>1505426</xdr:colOff>
      <xdr:row>37</xdr:row>
      <xdr:rowOff>33532</xdr:rowOff>
    </xdr:from>
    <xdr:to>
      <xdr:col>12</xdr:col>
      <xdr:colOff>1505786</xdr:colOff>
      <xdr:row>37</xdr:row>
      <xdr:rowOff>33892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4">
          <xdr14:nvContentPartPr>
            <xdr14:cNvPr id="4" name="Ink 3">
              <a:extLst>
                <a:ext uri="{FF2B5EF4-FFF2-40B4-BE49-F238E27FC236}">
                  <a16:creationId xmlns:a16="http://schemas.microsoft.com/office/drawing/2014/main" id="{6A66F10E-34C7-926A-66DB-B4DD0DB92ADC}"/>
                </a:ext>
              </a:extLst>
            </xdr14:cNvPr>
            <xdr14:cNvContentPartPr/>
          </xdr14:nvContentPartPr>
          <xdr14:nvPr macro=""/>
          <xdr14:xfrm>
            <a:off x="13846513" y="7554141"/>
            <a:ext cx="360" cy="360"/>
          </xdr14:xfrm>
        </xdr:contentPart>
      </mc:Choice>
      <mc:Fallback>
        <xdr:pic>
          <xdr:nvPicPr>
            <xdr:cNvPr id="4" name="Ink 3">
              <a:extLst>
                <a:ext uri="{FF2B5EF4-FFF2-40B4-BE49-F238E27FC236}">
                  <a16:creationId xmlns:a16="http://schemas.microsoft.com/office/drawing/2014/main" id="{6A66F10E-34C7-926A-66DB-B4DD0DB92ADC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3837513" y="7545141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  <inkml:channel name="OA" type="integer" max="360" units="deg"/>
          <inkml:channel name="OE" type="integer" max="90" units="deg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  <inkml:channelProperty channel="OA" name="resolution" value="1000" units="1/deg"/>
          <inkml:channelProperty channel="OE" name="resolution" value="1000" units="1/deg"/>
        </inkml:channelProperties>
      </inkml:inkSource>
      <inkml:timestamp xml:id="ts0" timeString="2024-09-08T20:50:31.233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 1 21503 0 0,'0'0'0'0'0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  <inkml:channel name="OA" type="integer" max="360" units="deg"/>
          <inkml:channel name="OE" type="integer" max="90" units="deg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  <inkml:channelProperty channel="OA" name="resolution" value="1000" units="1/deg"/>
          <inkml:channelProperty channel="OE" name="resolution" value="1000" units="1/deg"/>
        </inkml:channelProperties>
      </inkml:inkSource>
      <inkml:timestamp xml:id="ts0" timeString="2024-09-08T20:50:31.566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26823 0 0,'0'0'0'0'0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  <inkml:channel name="OA" type="integer" max="360" units="deg"/>
          <inkml:channel name="OE" type="integer" max="90" units="deg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  <inkml:channelProperty channel="OA" name="resolution" value="1000" units="1/deg"/>
          <inkml:channelProperty channel="OE" name="resolution" value="1000" units="1/deg"/>
        </inkml:channelProperties>
      </inkml:inkSource>
      <inkml:timestamp xml:id="ts0" timeString="2024-09-08T20:58:08.724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0 0 16575 0 0</inkml:trace>
</inkml: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5"/>
  <sheetViews>
    <sheetView zoomScale="70" zoomScaleNormal="70" workbookViewId="0">
      <selection activeCell="H36" sqref="H36"/>
    </sheetView>
  </sheetViews>
  <sheetFormatPr defaultRowHeight="22.8" x14ac:dyDescent="0.4"/>
  <cols>
    <col min="1" max="1" width="12" customWidth="1"/>
    <col min="2" max="2" width="12" style="1" bestFit="1" customWidth="1"/>
    <col min="3" max="3" width="69.33203125" style="1" customWidth="1"/>
    <col min="4" max="4" width="24.88671875" style="1" bestFit="1" customWidth="1"/>
    <col min="5" max="5" width="14" style="1" customWidth="1"/>
    <col min="6" max="6" width="8.33203125" style="1" customWidth="1"/>
    <col min="7" max="7" width="14.33203125" style="336" bestFit="1" customWidth="1"/>
    <col min="8" max="8" width="62.109375" style="341" customWidth="1"/>
    <col min="9" max="9" width="28.5546875" style="1" bestFit="1" customWidth="1"/>
    <col min="10" max="10" width="11.109375" style="1" customWidth="1"/>
    <col min="11" max="11" width="25.109375" bestFit="1" customWidth="1"/>
  </cols>
  <sheetData>
    <row r="1" spans="1:11" ht="24" customHeight="1" x14ac:dyDescent="0.3">
      <c r="B1" s="764" t="s">
        <v>563</v>
      </c>
      <c r="C1" s="765"/>
      <c r="D1" s="765"/>
      <c r="E1" s="765"/>
      <c r="F1" s="765"/>
      <c r="G1" s="765"/>
      <c r="H1" s="765"/>
      <c r="I1" s="765"/>
      <c r="J1" s="765"/>
    </row>
    <row r="2" spans="1:11" ht="11.4" customHeight="1" thickBot="1" x14ac:dyDescent="0.35">
      <c r="B2" s="764"/>
      <c r="C2" s="765"/>
      <c r="D2" s="765"/>
      <c r="E2" s="765"/>
      <c r="F2" s="765"/>
      <c r="G2" s="765"/>
      <c r="H2" s="765"/>
      <c r="I2" s="765"/>
      <c r="J2" s="765"/>
    </row>
    <row r="3" spans="1:11" ht="18.600000000000001" thickTop="1" thickBot="1" x14ac:dyDescent="0.35">
      <c r="A3" s="2"/>
      <c r="B3" s="774" t="s">
        <v>520</v>
      </c>
      <c r="C3" s="775"/>
      <c r="D3" s="776"/>
      <c r="E3" s="768" t="s">
        <v>522</v>
      </c>
      <c r="F3" s="770"/>
      <c r="G3" s="788" t="s">
        <v>519</v>
      </c>
      <c r="H3" s="789"/>
      <c r="I3" s="790"/>
      <c r="J3" s="772" t="s">
        <v>523</v>
      </c>
      <c r="K3" s="2"/>
    </row>
    <row r="4" spans="1:11" ht="36" customHeight="1" thickBot="1" x14ac:dyDescent="0.35">
      <c r="A4" s="7"/>
      <c r="B4" s="393" t="s">
        <v>1</v>
      </c>
      <c r="C4" s="394" t="s">
        <v>2</v>
      </c>
      <c r="D4" s="395" t="s">
        <v>3</v>
      </c>
      <c r="E4" s="769"/>
      <c r="F4" s="771"/>
      <c r="G4" s="402" t="s">
        <v>1</v>
      </c>
      <c r="H4" s="380" t="s">
        <v>2</v>
      </c>
      <c r="I4" s="653" t="s">
        <v>3</v>
      </c>
      <c r="J4" s="773"/>
      <c r="K4" s="392"/>
    </row>
    <row r="5" spans="1:11" ht="25.95" customHeight="1" x14ac:dyDescent="0.35">
      <c r="A5" s="2"/>
      <c r="B5" s="396" t="s">
        <v>531</v>
      </c>
      <c r="C5" s="397" t="s">
        <v>28</v>
      </c>
      <c r="D5" s="397">
        <v>3221819030460.8398</v>
      </c>
      <c r="E5" s="391">
        <v>25.829245319734241</v>
      </c>
      <c r="F5" s="384"/>
      <c r="G5" s="390">
        <v>2709000000</v>
      </c>
      <c r="H5" s="338" t="s">
        <v>6</v>
      </c>
      <c r="I5" s="339">
        <v>14559560180742.158</v>
      </c>
      <c r="J5" s="391">
        <v>74.976113072208406</v>
      </c>
      <c r="K5" s="2"/>
    </row>
    <row r="6" spans="1:11" ht="25.95" customHeight="1" x14ac:dyDescent="0.35">
      <c r="A6" s="2"/>
      <c r="B6" s="390" t="s">
        <v>535</v>
      </c>
      <c r="C6" s="338" t="s">
        <v>29</v>
      </c>
      <c r="D6" s="339">
        <v>688870256288.78003</v>
      </c>
      <c r="E6" s="391">
        <v>5.5226561997822827</v>
      </c>
      <c r="F6" s="384"/>
      <c r="G6" s="390" t="s">
        <v>540</v>
      </c>
      <c r="H6" s="338" t="s">
        <v>8</v>
      </c>
      <c r="I6" s="339">
        <v>1444117560111.0701</v>
      </c>
      <c r="J6" s="391">
        <v>7.4366478198746071</v>
      </c>
      <c r="K6" s="2"/>
    </row>
    <row r="7" spans="1:11" ht="25.95" customHeight="1" x14ac:dyDescent="0.35">
      <c r="A7" s="2"/>
      <c r="B7" s="390" t="s">
        <v>285</v>
      </c>
      <c r="C7" s="338" t="s">
        <v>817</v>
      </c>
      <c r="D7" s="339">
        <v>414690361477</v>
      </c>
      <c r="E7" s="391">
        <v>3.3245626079707562</v>
      </c>
      <c r="F7" s="384"/>
      <c r="G7" s="390">
        <v>2711290000</v>
      </c>
      <c r="H7" s="338" t="s">
        <v>12</v>
      </c>
      <c r="I7" s="339">
        <v>1436552721457.0601</v>
      </c>
      <c r="J7" s="391">
        <v>7.3976918218049486</v>
      </c>
      <c r="K7" s="2"/>
    </row>
    <row r="8" spans="1:11" ht="25.95" customHeight="1" x14ac:dyDescent="0.35">
      <c r="A8" s="2"/>
      <c r="B8" s="390" t="s">
        <v>509</v>
      </c>
      <c r="C8" s="338" t="s">
        <v>338</v>
      </c>
      <c r="D8" s="339">
        <v>294304604400</v>
      </c>
      <c r="E8" s="391">
        <v>2.3594329023153162</v>
      </c>
      <c r="F8" s="384"/>
      <c r="G8" s="390">
        <v>1801001100</v>
      </c>
      <c r="H8" s="338" t="s">
        <v>16</v>
      </c>
      <c r="I8" s="339">
        <v>268917742022.09</v>
      </c>
      <c r="J8" s="391">
        <v>1.3848225346559495</v>
      </c>
      <c r="K8" s="2"/>
    </row>
    <row r="9" spans="1:11" ht="25.95" customHeight="1" x14ac:dyDescent="0.35">
      <c r="A9" s="2"/>
      <c r="B9" s="390" t="s">
        <v>552</v>
      </c>
      <c r="C9" s="338" t="s">
        <v>818</v>
      </c>
      <c r="D9" s="339">
        <v>188760550350</v>
      </c>
      <c r="E9" s="391">
        <v>1.5132887712134513</v>
      </c>
      <c r="F9" s="384"/>
      <c r="G9" s="390">
        <v>3102100000</v>
      </c>
      <c r="H9" s="338" t="s">
        <v>10</v>
      </c>
      <c r="I9" s="339">
        <v>225585395525.57999</v>
      </c>
      <c r="J9" s="391">
        <v>1.1616776820453785</v>
      </c>
      <c r="K9" s="2"/>
    </row>
    <row r="10" spans="1:11" ht="25.95" customHeight="1" x14ac:dyDescent="0.35">
      <c r="A10" s="2"/>
      <c r="B10" s="390" t="s">
        <v>530</v>
      </c>
      <c r="C10" s="338" t="s">
        <v>32</v>
      </c>
      <c r="D10" s="339">
        <v>130842516241</v>
      </c>
      <c r="E10" s="391">
        <v>1.048961291210915</v>
      </c>
      <c r="F10" s="384"/>
      <c r="G10" s="401" t="s">
        <v>256</v>
      </c>
      <c r="H10" s="338" t="s">
        <v>257</v>
      </c>
      <c r="I10" s="339">
        <v>209795866035.22</v>
      </c>
      <c r="J10" s="391">
        <v>1.0803677019546301</v>
      </c>
      <c r="K10" s="2"/>
    </row>
    <row r="11" spans="1:11" ht="25.95" customHeight="1" x14ac:dyDescent="0.35">
      <c r="A11" s="2"/>
      <c r="B11" s="390" t="s">
        <v>536</v>
      </c>
      <c r="C11" s="338" t="s">
        <v>878</v>
      </c>
      <c r="D11" s="339">
        <v>116998380774</v>
      </c>
      <c r="E11" s="391">
        <v>0.93797319168205073</v>
      </c>
      <c r="F11" s="384"/>
      <c r="G11" s="390">
        <v>7601200000</v>
      </c>
      <c r="H11" s="338" t="s">
        <v>23</v>
      </c>
      <c r="I11" s="339">
        <v>126474253254.97</v>
      </c>
      <c r="J11" s="391">
        <v>0.65129356897128399</v>
      </c>
      <c r="K11" s="2"/>
    </row>
    <row r="12" spans="1:11" ht="25.95" customHeight="1" x14ac:dyDescent="0.35">
      <c r="A12" s="2"/>
      <c r="B12" s="390" t="s">
        <v>513</v>
      </c>
      <c r="C12" s="338" t="s">
        <v>35</v>
      </c>
      <c r="D12" s="339">
        <v>106321056406</v>
      </c>
      <c r="E12" s="391">
        <v>0.8523733402155329</v>
      </c>
      <c r="F12" s="384"/>
      <c r="G12" s="390">
        <v>1801001200</v>
      </c>
      <c r="H12" s="338" t="s">
        <v>21</v>
      </c>
      <c r="I12" s="339">
        <v>107265121445.16</v>
      </c>
      <c r="J12" s="391">
        <v>0.55237395734069039</v>
      </c>
      <c r="K12" s="2"/>
    </row>
    <row r="13" spans="1:11" ht="25.95" customHeight="1" x14ac:dyDescent="0.35">
      <c r="A13" s="2"/>
      <c r="B13" s="390" t="s">
        <v>427</v>
      </c>
      <c r="C13" s="338" t="s">
        <v>834</v>
      </c>
      <c r="D13" s="339">
        <v>94489741050</v>
      </c>
      <c r="E13" s="391">
        <v>0.75752197088162232</v>
      </c>
      <c r="F13" s="384"/>
      <c r="G13" s="390">
        <v>1207400000</v>
      </c>
      <c r="H13" s="338" t="s">
        <v>14</v>
      </c>
      <c r="I13" s="339">
        <v>102543305966.5</v>
      </c>
      <c r="J13" s="391">
        <v>0.52805843085230231</v>
      </c>
      <c r="K13" s="2"/>
    </row>
    <row r="14" spans="1:11" ht="25.95" customHeight="1" x14ac:dyDescent="0.35">
      <c r="A14" s="2"/>
      <c r="B14" s="390" t="s">
        <v>534</v>
      </c>
      <c r="C14" s="338" t="s">
        <v>819</v>
      </c>
      <c r="D14" s="339">
        <v>89526439651</v>
      </c>
      <c r="E14" s="391">
        <v>0.71773130349202219</v>
      </c>
      <c r="F14" s="384"/>
      <c r="G14" s="390">
        <v>8905200000</v>
      </c>
      <c r="H14" s="338" t="s">
        <v>605</v>
      </c>
      <c r="I14" s="339">
        <v>81694069285</v>
      </c>
      <c r="J14" s="391">
        <v>0.4206929124234553</v>
      </c>
      <c r="K14" s="2"/>
    </row>
    <row r="15" spans="1:11" ht="25.95" customHeight="1" x14ac:dyDescent="0.35">
      <c r="A15" s="2"/>
      <c r="B15" s="390" t="s">
        <v>493</v>
      </c>
      <c r="C15" s="338" t="s">
        <v>377</v>
      </c>
      <c r="D15" s="339">
        <v>88669830929</v>
      </c>
      <c r="E15" s="391">
        <v>0.71086389206562761</v>
      </c>
      <c r="F15" s="384"/>
      <c r="G15" s="390">
        <v>1804002000</v>
      </c>
      <c r="H15" s="338" t="s">
        <v>253</v>
      </c>
      <c r="I15" s="339">
        <v>75000276932.940002</v>
      </c>
      <c r="J15" s="391">
        <v>0.38622246647318814</v>
      </c>
      <c r="K15" s="2"/>
    </row>
    <row r="16" spans="1:11" ht="25.95" customHeight="1" x14ac:dyDescent="0.35">
      <c r="A16" s="2"/>
      <c r="B16" s="390" t="s">
        <v>606</v>
      </c>
      <c r="C16" s="338" t="s">
        <v>607</v>
      </c>
      <c r="D16" s="339">
        <v>87827919682</v>
      </c>
      <c r="E16" s="391">
        <v>0.70411430994117918</v>
      </c>
      <c r="F16" s="384"/>
      <c r="G16" s="401">
        <v>1208100000</v>
      </c>
      <c r="H16" s="338" t="s">
        <v>25</v>
      </c>
      <c r="I16" s="339">
        <v>70357789976.619995</v>
      </c>
      <c r="J16" s="391">
        <v>0.36231545124386144</v>
      </c>
      <c r="K16" s="2"/>
    </row>
    <row r="17" spans="1:11" ht="25.95" customHeight="1" x14ac:dyDescent="0.35">
      <c r="A17" s="2"/>
      <c r="B17" s="390" t="s">
        <v>344</v>
      </c>
      <c r="C17" s="338" t="s">
        <v>345</v>
      </c>
      <c r="D17" s="339">
        <v>83284643586</v>
      </c>
      <c r="E17" s="391">
        <v>0.66769097525683385</v>
      </c>
      <c r="F17" s="384"/>
      <c r="G17" s="390">
        <v>2716000000</v>
      </c>
      <c r="H17" s="338" t="s">
        <v>814</v>
      </c>
      <c r="I17" s="339">
        <v>63276561201.400002</v>
      </c>
      <c r="J17" s="391">
        <v>0.32584985731449823</v>
      </c>
      <c r="K17" s="2"/>
    </row>
    <row r="18" spans="1:11" ht="25.95" customHeight="1" x14ac:dyDescent="0.35">
      <c r="A18" s="2"/>
      <c r="B18" s="390" t="s">
        <v>491</v>
      </c>
      <c r="C18" s="338" t="s">
        <v>36</v>
      </c>
      <c r="D18" s="339">
        <v>82205818439</v>
      </c>
      <c r="E18" s="391">
        <v>0.65904206012053712</v>
      </c>
      <c r="F18" s="384"/>
      <c r="G18" s="390">
        <v>7108110000</v>
      </c>
      <c r="H18" s="338" t="s">
        <v>815</v>
      </c>
      <c r="I18" s="339">
        <v>56817149751.360001</v>
      </c>
      <c r="J18" s="391">
        <v>0.29258638250852853</v>
      </c>
      <c r="K18" s="2"/>
    </row>
    <row r="19" spans="1:11" ht="25.95" customHeight="1" thickBot="1" x14ac:dyDescent="0.4">
      <c r="A19" s="2"/>
      <c r="B19" s="398" t="s">
        <v>608</v>
      </c>
      <c r="C19" s="399" t="s">
        <v>609</v>
      </c>
      <c r="D19" s="382">
        <v>78414178591</v>
      </c>
      <c r="E19" s="382">
        <v>0.62864457507493432</v>
      </c>
      <c r="F19" s="385"/>
      <c r="G19" s="398" t="s">
        <v>252</v>
      </c>
      <c r="H19" s="399" t="s">
        <v>816</v>
      </c>
      <c r="I19" s="382">
        <v>38696558385.199997</v>
      </c>
      <c r="J19" s="382">
        <v>0.199272333846432</v>
      </c>
      <c r="K19" s="2"/>
    </row>
    <row r="21" spans="1:11" ht="23.4" thickBot="1" x14ac:dyDescent="0.45"/>
    <row r="22" spans="1:11" ht="23.25" customHeight="1" x14ac:dyDescent="0.3">
      <c r="B22" s="791" t="s">
        <v>564</v>
      </c>
      <c r="C22" s="792"/>
      <c r="D22" s="792"/>
      <c r="E22" s="792"/>
      <c r="F22" s="792"/>
      <c r="G22" s="792"/>
      <c r="H22" s="792"/>
      <c r="I22" s="792"/>
      <c r="J22" s="793"/>
    </row>
    <row r="23" spans="1:11" ht="18" customHeight="1" thickBot="1" x14ac:dyDescent="0.35">
      <c r="B23" s="794"/>
      <c r="C23" s="795"/>
      <c r="D23" s="795"/>
      <c r="E23" s="795"/>
      <c r="F23" s="795"/>
      <c r="G23" s="795"/>
      <c r="H23" s="795"/>
      <c r="I23" s="795"/>
      <c r="J23" s="796"/>
      <c r="K23" s="2"/>
    </row>
    <row r="24" spans="1:11" ht="19.95" customHeight="1" thickBot="1" x14ac:dyDescent="0.35">
      <c r="A24" s="245"/>
      <c r="B24" s="777" t="s">
        <v>520</v>
      </c>
      <c r="C24" s="778"/>
      <c r="D24" s="779"/>
      <c r="E24" s="762" t="s">
        <v>514</v>
      </c>
      <c r="F24" s="770"/>
      <c r="G24" s="783" t="s">
        <v>238</v>
      </c>
      <c r="H24" s="784"/>
      <c r="I24" s="784"/>
      <c r="J24" s="766" t="s">
        <v>515</v>
      </c>
      <c r="K24" s="245"/>
    </row>
    <row r="25" spans="1:11" ht="37.200000000000003" customHeight="1" thickTop="1" thickBot="1" x14ac:dyDescent="0.35">
      <c r="A25" s="2"/>
      <c r="B25" s="364" t="s">
        <v>1</v>
      </c>
      <c r="C25" s="364" t="s">
        <v>2</v>
      </c>
      <c r="D25" s="386" t="s">
        <v>3</v>
      </c>
      <c r="E25" s="763"/>
      <c r="F25" s="771"/>
      <c r="G25" s="379" t="s">
        <v>1</v>
      </c>
      <c r="H25" s="380" t="s">
        <v>2</v>
      </c>
      <c r="I25" s="381" t="s">
        <v>3</v>
      </c>
      <c r="J25" s="767"/>
      <c r="K25" s="2"/>
    </row>
    <row r="26" spans="1:11" ht="25.95" customHeight="1" thickBot="1" x14ac:dyDescent="0.4">
      <c r="A26" s="2"/>
      <c r="B26" s="396" t="s">
        <v>535</v>
      </c>
      <c r="C26" s="387" t="s">
        <v>29</v>
      </c>
      <c r="D26" s="400">
        <v>73483880037.529999</v>
      </c>
      <c r="E26" s="388">
        <v>13.22896267485466</v>
      </c>
      <c r="F26" s="384"/>
      <c r="G26" s="396" t="s">
        <v>490</v>
      </c>
      <c r="H26" s="338" t="s">
        <v>823</v>
      </c>
      <c r="I26" s="366">
        <v>1991514809127.75</v>
      </c>
      <c r="J26" s="11">
        <v>84.528976131721336</v>
      </c>
      <c r="K26" s="2"/>
    </row>
    <row r="27" spans="1:11" ht="25.95" customHeight="1" thickBot="1" x14ac:dyDescent="0.4">
      <c r="A27" s="2"/>
      <c r="B27" s="390" t="s">
        <v>493</v>
      </c>
      <c r="C27" s="183" t="s">
        <v>377</v>
      </c>
      <c r="D27" s="310">
        <v>44190087319</v>
      </c>
      <c r="E27" s="388">
        <v>7.9553368091485579</v>
      </c>
      <c r="F27" s="384"/>
      <c r="G27" s="390" t="s">
        <v>643</v>
      </c>
      <c r="H27" s="339" t="s">
        <v>605</v>
      </c>
      <c r="I27" s="363">
        <v>81694069285</v>
      </c>
      <c r="J27" s="11">
        <v>3.4674690848618162</v>
      </c>
      <c r="K27" s="2"/>
    </row>
    <row r="28" spans="1:11" ht="25.95" customHeight="1" thickBot="1" x14ac:dyDescent="0.4">
      <c r="A28" s="2"/>
      <c r="B28" s="390" t="s">
        <v>505</v>
      </c>
      <c r="C28" s="183" t="s">
        <v>820</v>
      </c>
      <c r="D28" s="310">
        <v>40908936016</v>
      </c>
      <c r="E28" s="388">
        <v>7.3646463326009242</v>
      </c>
      <c r="F28" s="384"/>
      <c r="G28" s="390" t="s">
        <v>672</v>
      </c>
      <c r="H28" s="339" t="s">
        <v>822</v>
      </c>
      <c r="I28" s="363">
        <v>63276561201.400002</v>
      </c>
      <c r="J28" s="11">
        <v>2.6857459994651944</v>
      </c>
      <c r="K28" s="2"/>
    </row>
    <row r="29" spans="1:11" ht="25.95" customHeight="1" thickBot="1" x14ac:dyDescent="0.4">
      <c r="A29" s="2"/>
      <c r="B29" s="390" t="s">
        <v>509</v>
      </c>
      <c r="C29" s="183" t="s">
        <v>338</v>
      </c>
      <c r="D29" s="310">
        <v>40245324936</v>
      </c>
      <c r="E29" s="388">
        <v>7.24517950254981</v>
      </c>
      <c r="F29" s="384"/>
      <c r="G29" s="390" t="s">
        <v>644</v>
      </c>
      <c r="H29" s="339" t="s">
        <v>645</v>
      </c>
      <c r="I29" s="363">
        <v>37018250471</v>
      </c>
      <c r="J29" s="11">
        <v>1.5712234707768711</v>
      </c>
      <c r="K29" s="2"/>
    </row>
    <row r="30" spans="1:11" ht="25.95" customHeight="1" thickBot="1" x14ac:dyDescent="0.4">
      <c r="A30" s="2"/>
      <c r="B30" s="390" t="s">
        <v>665</v>
      </c>
      <c r="C30" s="183" t="s">
        <v>666</v>
      </c>
      <c r="D30" s="310">
        <v>28192764250</v>
      </c>
      <c r="E30" s="388">
        <v>5.0754128085472168</v>
      </c>
      <c r="F30" s="384"/>
      <c r="G30" s="390" t="s">
        <v>84</v>
      </c>
      <c r="H30" s="323" t="s">
        <v>830</v>
      </c>
      <c r="I30" s="363">
        <v>25689706504</v>
      </c>
      <c r="J30" s="11">
        <v>1.0903883706788169</v>
      </c>
      <c r="K30" s="2"/>
    </row>
    <row r="31" spans="1:11" ht="25.95" customHeight="1" thickBot="1" x14ac:dyDescent="0.4">
      <c r="A31" s="2"/>
      <c r="B31" s="390" t="s">
        <v>501</v>
      </c>
      <c r="C31" s="183" t="s">
        <v>835</v>
      </c>
      <c r="D31" s="310">
        <v>26967864498</v>
      </c>
      <c r="E31" s="388">
        <v>4.8548997777795044</v>
      </c>
      <c r="F31" s="384"/>
      <c r="G31" s="390" t="s">
        <v>673</v>
      </c>
      <c r="H31" s="339" t="s">
        <v>370</v>
      </c>
      <c r="I31" s="363">
        <v>21309156193.84</v>
      </c>
      <c r="J31" s="11">
        <v>0.90445782629411453</v>
      </c>
      <c r="K31" s="2"/>
    </row>
    <row r="32" spans="1:11" ht="25.95" customHeight="1" thickBot="1" x14ac:dyDescent="0.4">
      <c r="A32" s="2"/>
      <c r="B32" s="390" t="s">
        <v>498</v>
      </c>
      <c r="C32" s="183" t="s">
        <v>31</v>
      </c>
      <c r="D32" s="310">
        <v>22625033431.810001</v>
      </c>
      <c r="E32" s="388">
        <v>4.0730800093012327</v>
      </c>
      <c r="F32" s="384"/>
      <c r="G32" s="390" t="s">
        <v>508</v>
      </c>
      <c r="H32" s="339" t="s">
        <v>296</v>
      </c>
      <c r="I32" s="363">
        <v>12688174049</v>
      </c>
      <c r="J32" s="11">
        <v>0.53854400500932853</v>
      </c>
      <c r="K32" s="2"/>
    </row>
    <row r="33" spans="1:11" ht="25.95" customHeight="1" thickBot="1" x14ac:dyDescent="0.4">
      <c r="A33" s="2"/>
      <c r="B33" s="390" t="s">
        <v>499</v>
      </c>
      <c r="C33" s="183" t="s">
        <v>18</v>
      </c>
      <c r="D33" s="310">
        <v>18642081408</v>
      </c>
      <c r="E33" s="388">
        <v>3.3560475984948206</v>
      </c>
      <c r="F33" s="384"/>
      <c r="G33" s="390" t="s">
        <v>496</v>
      </c>
      <c r="H33" s="339" t="s">
        <v>10</v>
      </c>
      <c r="I33" s="363">
        <v>10091092414.389999</v>
      </c>
      <c r="J33" s="11">
        <v>0.4283120094962094</v>
      </c>
      <c r="K33" s="2"/>
    </row>
    <row r="34" spans="1:11" ht="25.95" customHeight="1" thickBot="1" x14ac:dyDescent="0.4">
      <c r="A34" s="2"/>
      <c r="B34" s="390" t="s">
        <v>667</v>
      </c>
      <c r="C34" s="183" t="s">
        <v>316</v>
      </c>
      <c r="D34" s="310">
        <v>17328678056</v>
      </c>
      <c r="E34" s="388">
        <v>3.1196016744123796</v>
      </c>
      <c r="F34" s="384"/>
      <c r="G34" s="390" t="s">
        <v>312</v>
      </c>
      <c r="H34" s="339" t="s">
        <v>821</v>
      </c>
      <c r="I34" s="363">
        <v>9366375323.5200005</v>
      </c>
      <c r="J34" s="11">
        <v>0.39755170914813848</v>
      </c>
      <c r="K34" s="2"/>
    </row>
    <row r="35" spans="1:11" ht="25.95" customHeight="1" thickBot="1" x14ac:dyDescent="0.4">
      <c r="A35" s="2"/>
      <c r="B35" s="390" t="s">
        <v>491</v>
      </c>
      <c r="C35" s="183" t="s">
        <v>36</v>
      </c>
      <c r="D35" s="310">
        <v>13586618120</v>
      </c>
      <c r="E35" s="388">
        <v>2.4459359507852341</v>
      </c>
      <c r="F35" s="384"/>
      <c r="G35" s="390" t="s">
        <v>506</v>
      </c>
      <c r="H35" s="339" t="s">
        <v>298</v>
      </c>
      <c r="I35" s="363">
        <v>7908111816</v>
      </c>
      <c r="J35" s="11">
        <v>0.335656351576127</v>
      </c>
      <c r="K35" s="2"/>
    </row>
    <row r="36" spans="1:11" ht="25.95" customHeight="1" thickBot="1" x14ac:dyDescent="0.4">
      <c r="A36" s="2"/>
      <c r="B36" s="390" t="s">
        <v>544</v>
      </c>
      <c r="C36" s="183" t="s">
        <v>306</v>
      </c>
      <c r="D36" s="310">
        <v>13308141251</v>
      </c>
      <c r="E36" s="388">
        <v>2.3958030494750435</v>
      </c>
      <c r="F36" s="384"/>
      <c r="G36" s="390" t="s">
        <v>674</v>
      </c>
      <c r="H36" s="339" t="s">
        <v>393</v>
      </c>
      <c r="I36" s="363">
        <v>6505455851.4799995</v>
      </c>
      <c r="J36" s="11">
        <v>0.27612123187603432</v>
      </c>
      <c r="K36" s="2"/>
    </row>
    <row r="37" spans="1:11" ht="25.95" customHeight="1" thickBot="1" x14ac:dyDescent="0.4">
      <c r="A37" s="2"/>
      <c r="B37" s="390" t="s">
        <v>668</v>
      </c>
      <c r="C37" s="183" t="s">
        <v>381</v>
      </c>
      <c r="D37" s="310">
        <v>9142989862</v>
      </c>
      <c r="E37" s="388">
        <v>1.6459701305810106</v>
      </c>
      <c r="F37" s="384"/>
      <c r="G37" s="390" t="s">
        <v>541</v>
      </c>
      <c r="H37" s="339" t="s">
        <v>21</v>
      </c>
      <c r="I37" s="363">
        <v>6207181528.8000002</v>
      </c>
      <c r="J37" s="11">
        <v>0.26346110854330063</v>
      </c>
      <c r="K37" s="2"/>
    </row>
    <row r="38" spans="1:11" ht="25.95" customHeight="1" thickBot="1" x14ac:dyDescent="0.4">
      <c r="A38" s="2"/>
      <c r="B38" s="401" t="s">
        <v>669</v>
      </c>
      <c r="C38" s="183" t="s">
        <v>670</v>
      </c>
      <c r="D38" s="310">
        <v>9125080630</v>
      </c>
      <c r="E38" s="388">
        <v>1.6427460144681665</v>
      </c>
      <c r="F38" s="384"/>
      <c r="G38" s="401" t="s">
        <v>675</v>
      </c>
      <c r="H38" s="339" t="s">
        <v>676</v>
      </c>
      <c r="I38" s="363">
        <v>6124011079</v>
      </c>
      <c r="J38" s="11">
        <v>0.25993097513239821</v>
      </c>
      <c r="K38" s="2"/>
    </row>
    <row r="39" spans="1:11" ht="25.95" customHeight="1" thickBot="1" x14ac:dyDescent="0.4">
      <c r="A39" s="2"/>
      <c r="B39" s="390" t="s">
        <v>395</v>
      </c>
      <c r="C39" s="183" t="s">
        <v>394</v>
      </c>
      <c r="D39" s="310">
        <v>8317598583</v>
      </c>
      <c r="E39" s="388">
        <v>1.4973787603857389</v>
      </c>
      <c r="F39" s="384"/>
      <c r="G39" s="390" t="s">
        <v>677</v>
      </c>
      <c r="H39" s="339" t="s">
        <v>824</v>
      </c>
      <c r="I39" s="363">
        <v>5664085000</v>
      </c>
      <c r="J39" s="11">
        <v>0.24040961361604846</v>
      </c>
      <c r="K39" s="2"/>
    </row>
    <row r="40" spans="1:11" ht="25.95" customHeight="1" thickBot="1" x14ac:dyDescent="0.4">
      <c r="A40" s="2"/>
      <c r="B40" s="398" t="s">
        <v>671</v>
      </c>
      <c r="C40" s="389" t="s">
        <v>829</v>
      </c>
      <c r="D40" s="651">
        <v>7026891551</v>
      </c>
      <c r="E40" s="652">
        <v>1.2650187497033967</v>
      </c>
      <c r="F40" s="385"/>
      <c r="G40" s="398" t="s">
        <v>679</v>
      </c>
      <c r="H40" s="382" t="s">
        <v>680</v>
      </c>
      <c r="I40" s="383">
        <v>4650511005.7700005</v>
      </c>
      <c r="J40" s="11">
        <v>0.19738890818452523</v>
      </c>
      <c r="K40" s="2"/>
    </row>
    <row r="41" spans="1:11" ht="18" x14ac:dyDescent="0.35">
      <c r="B41" s="313"/>
      <c r="C41" s="312"/>
      <c r="D41" s="314"/>
      <c r="E41" s="314"/>
      <c r="F41" s="314"/>
      <c r="G41" s="396"/>
      <c r="H41" s="340"/>
      <c r="I41"/>
      <c r="J41"/>
    </row>
    <row r="42" spans="1:11" ht="18" x14ac:dyDescent="0.35">
      <c r="B42" s="313"/>
      <c r="C42" s="312"/>
      <c r="D42" s="314"/>
      <c r="E42" s="314"/>
      <c r="F42" s="314"/>
      <c r="H42" s="340"/>
      <c r="I42"/>
      <c r="J42"/>
    </row>
    <row r="43" spans="1:11" ht="18.600000000000001" thickBot="1" x14ac:dyDescent="0.4">
      <c r="B43" s="4"/>
      <c r="C43" s="5"/>
      <c r="D43" s="6"/>
      <c r="E43" s="6"/>
      <c r="F43" s="6"/>
      <c r="G43" s="337"/>
      <c r="H43" s="186"/>
      <c r="I43" s="7"/>
      <c r="J43" s="7"/>
    </row>
    <row r="44" spans="1:11" ht="24" thickTop="1" thickBot="1" x14ac:dyDescent="0.35">
      <c r="A44" s="245"/>
      <c r="B44" s="785" t="s">
        <v>565</v>
      </c>
      <c r="C44" s="785"/>
      <c r="D44" s="785"/>
      <c r="E44" s="785"/>
      <c r="F44" s="785"/>
      <c r="G44" s="785"/>
      <c r="H44" s="785"/>
      <c r="I44" s="785"/>
      <c r="J44" s="365"/>
    </row>
    <row r="45" spans="1:11" ht="24" thickTop="1" thickBot="1" x14ac:dyDescent="0.35">
      <c r="B45" s="785"/>
      <c r="C45" s="785"/>
      <c r="D45" s="785"/>
      <c r="E45" s="785"/>
      <c r="F45" s="786"/>
      <c r="G45" s="785"/>
      <c r="H45" s="785"/>
      <c r="I45" s="785"/>
      <c r="J45" s="365"/>
    </row>
    <row r="46" spans="1:11" ht="18.600000000000001" thickTop="1" thickBot="1" x14ac:dyDescent="0.35">
      <c r="B46" s="780" t="s">
        <v>521</v>
      </c>
      <c r="C46" s="781"/>
      <c r="D46" s="782"/>
      <c r="E46" s="768" t="s">
        <v>516</v>
      </c>
      <c r="F46" s="501"/>
      <c r="G46" s="782" t="s">
        <v>519</v>
      </c>
      <c r="H46" s="787"/>
      <c r="I46" s="780"/>
      <c r="J46" s="772" t="s">
        <v>524</v>
      </c>
      <c r="K46" s="2"/>
    </row>
    <row r="47" spans="1:11" ht="35.4" customHeight="1" thickTop="1" thickBot="1" x14ac:dyDescent="0.35">
      <c r="B47" s="364" t="s">
        <v>1</v>
      </c>
      <c r="C47" s="364" t="s">
        <v>2</v>
      </c>
      <c r="D47" s="364" t="s">
        <v>3</v>
      </c>
      <c r="E47" s="769"/>
      <c r="F47" s="581"/>
      <c r="G47" s="414" t="s">
        <v>1</v>
      </c>
      <c r="H47" s="408" t="s">
        <v>2</v>
      </c>
      <c r="I47" s="386" t="s">
        <v>3</v>
      </c>
      <c r="J47" s="773"/>
      <c r="K47" s="19"/>
    </row>
    <row r="48" spans="1:11" ht="28.5" customHeight="1" thickBot="1" x14ac:dyDescent="0.4">
      <c r="A48" s="2"/>
      <c r="B48" s="403" t="s">
        <v>535</v>
      </c>
      <c r="C48" s="404" t="s">
        <v>29</v>
      </c>
      <c r="D48" s="397">
        <v>73483880037.529999</v>
      </c>
      <c r="E48" s="601">
        <v>44.168104696276558</v>
      </c>
      <c r="F48" s="502"/>
      <c r="G48" s="410" t="s">
        <v>490</v>
      </c>
      <c r="H48" s="409" t="s">
        <v>6</v>
      </c>
      <c r="I48" s="397">
        <v>1474782890083.1201</v>
      </c>
      <c r="J48" s="411">
        <v>88.45188457326033</v>
      </c>
      <c r="K48" s="7"/>
    </row>
    <row r="49" spans="1:11" ht="28.5" customHeight="1" thickBot="1" x14ac:dyDescent="0.4">
      <c r="A49" s="2"/>
      <c r="B49" s="405" t="s">
        <v>493</v>
      </c>
      <c r="C49" s="296" t="s">
        <v>377</v>
      </c>
      <c r="D49" s="339">
        <v>44190087319</v>
      </c>
      <c r="E49" s="601">
        <v>26.560823982707056</v>
      </c>
      <c r="F49" s="502"/>
      <c r="G49" s="412" t="s">
        <v>672</v>
      </c>
      <c r="H49" s="343" t="s">
        <v>822</v>
      </c>
      <c r="I49" s="339">
        <v>63276561201.400002</v>
      </c>
      <c r="J49" s="411">
        <v>3.7950881619352312</v>
      </c>
      <c r="K49" s="7"/>
    </row>
    <row r="50" spans="1:11" ht="28.5" customHeight="1" thickBot="1" x14ac:dyDescent="0.4">
      <c r="A50" s="2"/>
      <c r="B50" s="405" t="s">
        <v>498</v>
      </c>
      <c r="C50" s="296" t="s">
        <v>31</v>
      </c>
      <c r="D50" s="339">
        <v>10651289618.73</v>
      </c>
      <c r="E50" s="601">
        <v>6.4020472896934866</v>
      </c>
      <c r="F50" s="502"/>
      <c r="G50" s="412" t="s">
        <v>84</v>
      </c>
      <c r="H50" s="323" t="s">
        <v>830</v>
      </c>
      <c r="I50" s="339">
        <v>25659689764</v>
      </c>
      <c r="J50" s="411">
        <v>1.5389708766305787</v>
      </c>
      <c r="K50" s="7"/>
    </row>
    <row r="51" spans="1:11" ht="28.5" customHeight="1" thickBot="1" x14ac:dyDescent="0.4">
      <c r="A51" s="2"/>
      <c r="B51" s="405" t="s">
        <v>499</v>
      </c>
      <c r="C51" s="296" t="s">
        <v>18</v>
      </c>
      <c r="D51" s="339">
        <v>9641021717</v>
      </c>
      <c r="E51" s="601">
        <v>5.7948172627527628</v>
      </c>
      <c r="F51" s="502"/>
      <c r="G51" s="412" t="s">
        <v>673</v>
      </c>
      <c r="H51" s="343" t="s">
        <v>370</v>
      </c>
      <c r="I51" s="339">
        <v>17020179446.77</v>
      </c>
      <c r="J51" s="411">
        <v>1.0208058134964044</v>
      </c>
      <c r="K51" s="7"/>
    </row>
    <row r="52" spans="1:11" ht="28.5" customHeight="1" thickBot="1" x14ac:dyDescent="0.4">
      <c r="A52" s="2"/>
      <c r="B52" s="405" t="s">
        <v>511</v>
      </c>
      <c r="C52" s="296" t="s">
        <v>351</v>
      </c>
      <c r="D52" s="339">
        <v>4618563692</v>
      </c>
      <c r="E52" s="601">
        <v>2.7760265869261844</v>
      </c>
      <c r="F52" s="502"/>
      <c r="G52" s="412" t="s">
        <v>644</v>
      </c>
      <c r="H52" s="343" t="s">
        <v>645</v>
      </c>
      <c r="I52" s="339">
        <v>16585920000</v>
      </c>
      <c r="J52" s="411">
        <v>0.99476057882570446</v>
      </c>
      <c r="K52" s="7"/>
    </row>
    <row r="53" spans="1:11" ht="28.5" customHeight="1" thickBot="1" x14ac:dyDescent="0.4">
      <c r="A53" s="2"/>
      <c r="B53" s="405" t="s">
        <v>685</v>
      </c>
      <c r="C53" s="296" t="s">
        <v>396</v>
      </c>
      <c r="D53" s="339">
        <v>4294029110</v>
      </c>
      <c r="E53" s="601">
        <v>2.5809623444281349</v>
      </c>
      <c r="F53" s="502"/>
      <c r="G53" s="412" t="s">
        <v>674</v>
      </c>
      <c r="H53" s="343" t="s">
        <v>393</v>
      </c>
      <c r="I53" s="339">
        <v>6505455851.4799995</v>
      </c>
      <c r="J53" s="411">
        <v>0.39017256976660392</v>
      </c>
      <c r="K53" s="7"/>
    </row>
    <row r="54" spans="1:11" ht="28.5" customHeight="1" thickBot="1" x14ac:dyDescent="0.4">
      <c r="A54" s="2"/>
      <c r="B54" s="405" t="s">
        <v>497</v>
      </c>
      <c r="C54" s="296" t="s">
        <v>826</v>
      </c>
      <c r="D54" s="339">
        <v>3484259070</v>
      </c>
      <c r="E54" s="601">
        <v>2.0942432451051065</v>
      </c>
      <c r="F54" s="502"/>
      <c r="G54" s="412" t="s">
        <v>541</v>
      </c>
      <c r="H54" s="343" t="s">
        <v>21</v>
      </c>
      <c r="I54" s="339">
        <v>6207181528.8000002</v>
      </c>
      <c r="J54" s="411">
        <v>0.37228320710972373</v>
      </c>
      <c r="K54" s="7"/>
    </row>
    <row r="55" spans="1:11" ht="28.5" customHeight="1" thickBot="1" x14ac:dyDescent="0.4">
      <c r="A55" s="2"/>
      <c r="B55" s="405" t="s">
        <v>506</v>
      </c>
      <c r="C55" s="296" t="s">
        <v>827</v>
      </c>
      <c r="D55" s="339">
        <v>1751475877</v>
      </c>
      <c r="E55" s="601">
        <v>1.0527393200907396</v>
      </c>
      <c r="F55" s="502"/>
      <c r="G55" s="412" t="s">
        <v>506</v>
      </c>
      <c r="H55" s="343" t="s">
        <v>298</v>
      </c>
      <c r="I55" s="339">
        <v>6013650720</v>
      </c>
      <c r="J55" s="411">
        <v>0.36067596317134137</v>
      </c>
      <c r="K55" s="7"/>
    </row>
    <row r="56" spans="1:11" ht="28.5" customHeight="1" thickBot="1" x14ac:dyDescent="0.4">
      <c r="A56" s="2"/>
      <c r="B56" s="405" t="s">
        <v>500</v>
      </c>
      <c r="C56" s="296" t="s">
        <v>380</v>
      </c>
      <c r="D56" s="339">
        <v>1453846951</v>
      </c>
      <c r="E56" s="601">
        <v>0.87384694862784851</v>
      </c>
      <c r="F56" s="502"/>
      <c r="G56" s="412" t="s">
        <v>679</v>
      </c>
      <c r="H56" s="343" t="s">
        <v>680</v>
      </c>
      <c r="I56" s="339">
        <v>4650511005.7700005</v>
      </c>
      <c r="J56" s="411">
        <v>0.27892001287447876</v>
      </c>
      <c r="K56" s="7"/>
    </row>
    <row r="57" spans="1:11" ht="28.5" customHeight="1" thickBot="1" x14ac:dyDescent="0.4">
      <c r="A57" s="2"/>
      <c r="B57" s="405" t="s">
        <v>686</v>
      </c>
      <c r="C57" s="296" t="s">
        <v>382</v>
      </c>
      <c r="D57" s="339">
        <v>1312118351</v>
      </c>
      <c r="E57" s="601">
        <v>0.78865978050254493</v>
      </c>
      <c r="F57" s="502"/>
      <c r="G57" s="412" t="s">
        <v>681</v>
      </c>
      <c r="H57" s="343" t="s">
        <v>825</v>
      </c>
      <c r="I57" s="339">
        <v>3970100587.7800002</v>
      </c>
      <c r="J57" s="411">
        <v>0.23811157648754502</v>
      </c>
      <c r="K57" s="7"/>
    </row>
    <row r="58" spans="1:11" ht="28.5" customHeight="1" thickBot="1" x14ac:dyDescent="0.4">
      <c r="A58" s="2"/>
      <c r="B58" s="405" t="s">
        <v>687</v>
      </c>
      <c r="C58" s="296" t="s">
        <v>828</v>
      </c>
      <c r="D58" s="339">
        <v>1257700737</v>
      </c>
      <c r="E58" s="601">
        <v>0.75595161551117507</v>
      </c>
      <c r="F58" s="502"/>
      <c r="G58" s="412" t="s">
        <v>503</v>
      </c>
      <c r="H58" s="343" t="s">
        <v>347</v>
      </c>
      <c r="I58" s="339">
        <v>3691655321.8800001</v>
      </c>
      <c r="J58" s="411">
        <v>0.22141148545382719</v>
      </c>
      <c r="K58" s="7"/>
    </row>
    <row r="59" spans="1:11" ht="28.5" customHeight="1" thickBot="1" x14ac:dyDescent="0.4">
      <c r="A59" s="2"/>
      <c r="B59" s="405" t="s">
        <v>631</v>
      </c>
      <c r="C59" s="296" t="s">
        <v>632</v>
      </c>
      <c r="D59" s="339">
        <v>1153919595</v>
      </c>
      <c r="E59" s="601">
        <v>0.69357308646488514</v>
      </c>
      <c r="F59" s="502"/>
      <c r="G59" s="412" t="s">
        <v>508</v>
      </c>
      <c r="H59" s="343" t="s">
        <v>296</v>
      </c>
      <c r="I59" s="339">
        <v>3543976800</v>
      </c>
      <c r="J59" s="411">
        <v>0.21255428778824861</v>
      </c>
      <c r="K59" s="7"/>
    </row>
    <row r="60" spans="1:11" ht="28.5" customHeight="1" thickBot="1" x14ac:dyDescent="0.4">
      <c r="A60" s="2"/>
      <c r="B60" s="405" t="s">
        <v>688</v>
      </c>
      <c r="C60" s="296" t="s">
        <v>831</v>
      </c>
      <c r="D60" s="339">
        <v>926549397</v>
      </c>
      <c r="E60" s="601">
        <v>0.55691031491623832</v>
      </c>
      <c r="F60" s="502"/>
      <c r="G60" s="412" t="s">
        <v>424</v>
      </c>
      <c r="H60" s="343" t="s">
        <v>374</v>
      </c>
      <c r="I60" s="339">
        <v>2174275817.1900001</v>
      </c>
      <c r="J60" s="411">
        <v>0.13040481748583474</v>
      </c>
      <c r="K60" s="7"/>
    </row>
    <row r="61" spans="1:11" ht="28.5" customHeight="1" thickBot="1" x14ac:dyDescent="0.4">
      <c r="A61" s="2"/>
      <c r="B61" s="405" t="s">
        <v>690</v>
      </c>
      <c r="C61" s="296" t="s">
        <v>384</v>
      </c>
      <c r="D61" s="339">
        <v>919529937</v>
      </c>
      <c r="E61" s="601">
        <v>0.55269120939223793</v>
      </c>
      <c r="F61" s="502"/>
      <c r="G61" s="412" t="s">
        <v>682</v>
      </c>
      <c r="H61" s="343" t="s">
        <v>833</v>
      </c>
      <c r="I61" s="339">
        <v>1953916975.8</v>
      </c>
      <c r="J61" s="411">
        <v>0.11718852989910589</v>
      </c>
      <c r="K61" s="7"/>
    </row>
    <row r="62" spans="1:11" ht="28.5" customHeight="1" thickBot="1" x14ac:dyDescent="0.4">
      <c r="A62" s="2"/>
      <c r="B62" s="406" t="s">
        <v>691</v>
      </c>
      <c r="C62" s="407" t="s">
        <v>692</v>
      </c>
      <c r="D62" s="382">
        <v>907083982</v>
      </c>
      <c r="E62" s="601">
        <v>0.5452104633673357</v>
      </c>
      <c r="F62" s="581"/>
      <c r="G62" s="413" t="s">
        <v>684</v>
      </c>
      <c r="H62" s="343" t="s">
        <v>832</v>
      </c>
      <c r="I62" s="735">
        <v>1639295903.78</v>
      </c>
      <c r="J62" s="736">
        <v>9.8318751212522384E-2</v>
      </c>
      <c r="K62" s="7"/>
    </row>
    <row r="63" spans="1:11" x14ac:dyDescent="0.4">
      <c r="B63" s="4"/>
      <c r="C63" s="5"/>
      <c r="D63" s="6"/>
      <c r="E63" s="6"/>
      <c r="F63" s="6"/>
      <c r="G63" s="337"/>
    </row>
    <row r="64" spans="1:11" x14ac:dyDescent="0.4">
      <c r="C64" s="8"/>
      <c r="D64"/>
      <c r="E64"/>
      <c r="F64"/>
      <c r="G64" s="337"/>
    </row>
    <row r="65" spans="3:7" x14ac:dyDescent="0.4">
      <c r="C65" s="8"/>
      <c r="D65"/>
      <c r="E65"/>
      <c r="F65"/>
      <c r="G65" s="337"/>
    </row>
  </sheetData>
  <mergeCells count="17">
    <mergeCell ref="J3:J4"/>
    <mergeCell ref="E24:E25"/>
    <mergeCell ref="B1:J2"/>
    <mergeCell ref="J24:J25"/>
    <mergeCell ref="E46:E47"/>
    <mergeCell ref="F3:F4"/>
    <mergeCell ref="F24:F25"/>
    <mergeCell ref="J46:J47"/>
    <mergeCell ref="B3:D3"/>
    <mergeCell ref="B24:D24"/>
    <mergeCell ref="B46:D46"/>
    <mergeCell ref="G24:I24"/>
    <mergeCell ref="B44:I45"/>
    <mergeCell ref="G46:I46"/>
    <mergeCell ref="G3:I3"/>
    <mergeCell ref="B22:J23"/>
    <mergeCell ref="E3:E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N123"/>
  <sheetViews>
    <sheetView topLeftCell="G1" zoomScale="85" zoomScaleNormal="85" workbookViewId="0">
      <selection activeCell="N9" sqref="N9"/>
    </sheetView>
  </sheetViews>
  <sheetFormatPr defaultRowHeight="15.6" x14ac:dyDescent="0.3"/>
  <cols>
    <col min="2" max="2" width="9.109375" style="89"/>
    <col min="3" max="3" width="19.5546875" style="89" bestFit="1" customWidth="1"/>
    <col min="4" max="4" width="11.88671875" style="279" bestFit="1" customWidth="1"/>
    <col min="5" max="5" width="87.109375" style="279" bestFit="1" customWidth="1"/>
    <col min="6" max="6" width="17.44140625" style="335" bestFit="1" customWidth="1"/>
    <col min="7" max="7" width="12.33203125" style="335" customWidth="1"/>
    <col min="8" max="8" width="8.44140625" style="334" customWidth="1"/>
    <col min="9" max="9" width="19.5546875" style="279" bestFit="1" customWidth="1"/>
    <col min="10" max="10" width="11.88671875" style="333" bestFit="1" customWidth="1"/>
    <col min="11" max="11" width="78.33203125" bestFit="1" customWidth="1"/>
    <col min="12" max="12" width="25.44140625" customWidth="1"/>
    <col min="14" max="14" width="20.77734375" bestFit="1" customWidth="1"/>
  </cols>
  <sheetData>
    <row r="1" spans="2:14" ht="16.2" thickBot="1" x14ac:dyDescent="0.35"/>
    <row r="2" spans="2:14" ht="17.399999999999999" customHeight="1" thickTop="1" x14ac:dyDescent="0.3">
      <c r="B2" s="853" t="s">
        <v>585</v>
      </c>
      <c r="C2" s="854"/>
      <c r="D2" s="854"/>
      <c r="E2" s="854"/>
      <c r="F2" s="854"/>
      <c r="G2" s="854"/>
      <c r="H2" s="854"/>
      <c r="I2" s="854"/>
      <c r="J2" s="854"/>
      <c r="K2" s="854"/>
      <c r="L2" s="855"/>
    </row>
    <row r="3" spans="2:14" ht="16.5" customHeight="1" thickBot="1" x14ac:dyDescent="0.35">
      <c r="B3" s="856"/>
      <c r="C3" s="857"/>
      <c r="D3" s="857"/>
      <c r="E3" s="857"/>
      <c r="F3" s="857"/>
      <c r="G3" s="857"/>
      <c r="H3" s="857"/>
      <c r="I3" s="857"/>
      <c r="J3" s="857"/>
      <c r="K3" s="857"/>
      <c r="L3" s="858"/>
    </row>
    <row r="4" spans="2:14" ht="18.600000000000001" thickTop="1" thickBot="1" x14ac:dyDescent="0.35">
      <c r="B4" s="848" t="s">
        <v>334</v>
      </c>
      <c r="C4" s="835"/>
      <c r="D4" s="835"/>
      <c r="E4" s="835"/>
      <c r="F4" s="849"/>
      <c r="G4" s="377"/>
      <c r="H4" s="834" t="s">
        <v>335</v>
      </c>
      <c r="I4" s="835"/>
      <c r="J4" s="835"/>
      <c r="K4" s="835"/>
      <c r="L4" s="836"/>
    </row>
    <row r="5" spans="2:14" ht="32.4" thickTop="1" thickBot="1" x14ac:dyDescent="0.35">
      <c r="B5" s="439" t="s">
        <v>39</v>
      </c>
      <c r="C5" s="439" t="s">
        <v>64</v>
      </c>
      <c r="D5" s="440" t="s">
        <v>529</v>
      </c>
      <c r="E5" s="440" t="s">
        <v>336</v>
      </c>
      <c r="F5" s="609" t="s">
        <v>873</v>
      </c>
      <c r="G5" s="378"/>
      <c r="H5" s="466" t="s">
        <v>39</v>
      </c>
      <c r="I5" s="442" t="s">
        <v>40</v>
      </c>
      <c r="J5" s="440" t="s">
        <v>529</v>
      </c>
      <c r="K5" s="440" t="s">
        <v>336</v>
      </c>
      <c r="L5" s="443" t="s">
        <v>561</v>
      </c>
      <c r="N5" s="245"/>
    </row>
    <row r="6" spans="2:14" ht="16.2" thickBot="1" x14ac:dyDescent="0.35">
      <c r="B6" s="396" t="s">
        <v>62</v>
      </c>
      <c r="C6" s="480" t="s">
        <v>63</v>
      </c>
      <c r="D6" s="533" t="s">
        <v>536</v>
      </c>
      <c r="E6" s="534" t="s">
        <v>37</v>
      </c>
      <c r="F6" s="602">
        <v>115242.392288</v>
      </c>
      <c r="G6" s="828"/>
      <c r="H6" s="544" t="s">
        <v>48</v>
      </c>
      <c r="I6" s="486" t="s">
        <v>49</v>
      </c>
      <c r="J6" s="535" t="s">
        <v>490</v>
      </c>
      <c r="K6" s="536" t="s">
        <v>6</v>
      </c>
      <c r="L6" s="537">
        <v>1626231.6051943998</v>
      </c>
      <c r="N6" s="13"/>
    </row>
    <row r="7" spans="2:14" ht="16.2" thickBot="1" x14ac:dyDescent="0.35">
      <c r="B7" s="390"/>
      <c r="C7" s="481"/>
      <c r="D7" s="484" t="s">
        <v>427</v>
      </c>
      <c r="E7" s="485" t="s">
        <v>33</v>
      </c>
      <c r="F7" s="603">
        <v>69017.298895999993</v>
      </c>
      <c r="G7" s="829"/>
      <c r="H7" s="545"/>
      <c r="I7" s="487"/>
      <c r="J7" s="535" t="s">
        <v>540</v>
      </c>
      <c r="K7" s="491" t="s">
        <v>8</v>
      </c>
      <c r="L7" s="538">
        <v>191933.68453348998</v>
      </c>
      <c r="N7" s="13"/>
    </row>
    <row r="8" spans="2:14" ht="16.2" thickBot="1" x14ac:dyDescent="0.35">
      <c r="B8" s="390"/>
      <c r="C8" s="481"/>
      <c r="D8" s="484" t="s">
        <v>422</v>
      </c>
      <c r="E8" s="485" t="s">
        <v>423</v>
      </c>
      <c r="F8" s="603">
        <v>67545.331424999997</v>
      </c>
      <c r="G8" s="829"/>
      <c r="H8" s="545"/>
      <c r="I8" s="487"/>
      <c r="J8" s="535" t="s">
        <v>706</v>
      </c>
      <c r="K8" s="491" t="s">
        <v>12</v>
      </c>
      <c r="L8" s="538">
        <v>157051.53620664001</v>
      </c>
      <c r="N8" s="13"/>
    </row>
    <row r="9" spans="2:14" ht="16.2" thickBot="1" x14ac:dyDescent="0.35">
      <c r="B9" s="390"/>
      <c r="C9" s="481"/>
      <c r="D9" s="484" t="s">
        <v>695</v>
      </c>
      <c r="E9" s="485" t="s">
        <v>696</v>
      </c>
      <c r="F9" s="603">
        <v>54054.619380999997</v>
      </c>
      <c r="G9" s="829"/>
      <c r="H9" s="545"/>
      <c r="I9" s="487"/>
      <c r="J9" s="535" t="s">
        <v>649</v>
      </c>
      <c r="K9" s="491" t="s">
        <v>881</v>
      </c>
      <c r="L9" s="538">
        <v>7984.9075555099998</v>
      </c>
      <c r="N9" s="13"/>
    </row>
    <row r="10" spans="2:14" ht="16.2" thickBot="1" x14ac:dyDescent="0.35">
      <c r="B10" s="451"/>
      <c r="C10" s="482"/>
      <c r="D10" s="484" t="s">
        <v>537</v>
      </c>
      <c r="E10" s="485" t="s">
        <v>884</v>
      </c>
      <c r="F10" s="603">
        <v>53795.624741</v>
      </c>
      <c r="G10" s="829"/>
      <c r="H10" s="546"/>
      <c r="I10" s="488"/>
      <c r="J10" s="535" t="s">
        <v>510</v>
      </c>
      <c r="K10" s="491" t="s">
        <v>16</v>
      </c>
      <c r="L10" s="538">
        <v>7525.4004683999992</v>
      </c>
      <c r="N10" s="13"/>
    </row>
    <row r="11" spans="2:14" ht="16.2" thickBot="1" x14ac:dyDescent="0.35">
      <c r="B11" s="478"/>
      <c r="C11" s="479"/>
      <c r="D11" s="492"/>
      <c r="E11" s="493"/>
      <c r="F11" s="552"/>
      <c r="G11" s="829"/>
      <c r="H11" s="478"/>
      <c r="I11" s="479"/>
      <c r="J11" s="494"/>
      <c r="K11" s="494"/>
      <c r="L11" s="539"/>
      <c r="N11" s="13"/>
    </row>
    <row r="12" spans="2:14" x14ac:dyDescent="0.3">
      <c r="B12" s="452" t="s">
        <v>66</v>
      </c>
      <c r="C12" s="483" t="s">
        <v>67</v>
      </c>
      <c r="D12" s="484" t="s">
        <v>531</v>
      </c>
      <c r="E12" s="485" t="s">
        <v>28</v>
      </c>
      <c r="F12" s="13">
        <v>1681228.9290969099</v>
      </c>
      <c r="G12" s="829"/>
      <c r="H12" s="547" t="s">
        <v>54</v>
      </c>
      <c r="I12" s="489" t="s">
        <v>55</v>
      </c>
      <c r="J12" s="490" t="s">
        <v>490</v>
      </c>
      <c r="K12" s="491" t="s">
        <v>6</v>
      </c>
      <c r="L12" s="538">
        <v>1622596.4005923201</v>
      </c>
      <c r="N12" s="13"/>
    </row>
    <row r="13" spans="2:14" x14ac:dyDescent="0.3">
      <c r="B13" s="390"/>
      <c r="C13" s="481"/>
      <c r="D13" s="484" t="s">
        <v>532</v>
      </c>
      <c r="E13" s="485" t="s">
        <v>290</v>
      </c>
      <c r="F13" s="13">
        <v>17166.991115000001</v>
      </c>
      <c r="G13" s="829"/>
      <c r="H13" s="545"/>
      <c r="I13" s="487"/>
      <c r="J13" s="490" t="s">
        <v>496</v>
      </c>
      <c r="K13" s="491" t="s">
        <v>10</v>
      </c>
      <c r="L13" s="538">
        <v>86540.133610610006</v>
      </c>
      <c r="N13" s="13"/>
    </row>
    <row r="14" spans="2:14" x14ac:dyDescent="0.3">
      <c r="B14" s="390"/>
      <c r="C14" s="481"/>
      <c r="D14" s="484" t="s">
        <v>535</v>
      </c>
      <c r="E14" s="485" t="s">
        <v>29</v>
      </c>
      <c r="F14" s="13">
        <v>12723.37372736</v>
      </c>
      <c r="G14" s="829"/>
      <c r="H14" s="545"/>
      <c r="I14" s="487"/>
      <c r="J14" s="490" t="s">
        <v>706</v>
      </c>
      <c r="K14" s="491" t="s">
        <v>12</v>
      </c>
      <c r="L14" s="538">
        <v>81306.577871360001</v>
      </c>
      <c r="N14" s="13"/>
    </row>
    <row r="15" spans="2:14" x14ac:dyDescent="0.3">
      <c r="B15" s="390"/>
      <c r="C15" s="481"/>
      <c r="D15" s="484" t="s">
        <v>697</v>
      </c>
      <c r="E15" s="485" t="s">
        <v>698</v>
      </c>
      <c r="F15" s="13">
        <v>6014.155616</v>
      </c>
      <c r="G15" s="829"/>
      <c r="H15" s="545"/>
      <c r="I15" s="487"/>
      <c r="J15" s="490" t="s">
        <v>542</v>
      </c>
      <c r="K15" s="491" t="s">
        <v>349</v>
      </c>
      <c r="L15" s="538">
        <v>21884.1503242</v>
      </c>
      <c r="N15" s="13"/>
    </row>
    <row r="16" spans="2:14" ht="16.2" thickBot="1" x14ac:dyDescent="0.35">
      <c r="B16" s="451"/>
      <c r="C16" s="482"/>
      <c r="D16" s="484" t="s">
        <v>533</v>
      </c>
      <c r="E16" s="485" t="s">
        <v>885</v>
      </c>
      <c r="F16" s="13">
        <v>4904.919148</v>
      </c>
      <c r="G16" s="829"/>
      <c r="H16" s="546"/>
      <c r="I16" s="488"/>
      <c r="J16" s="490" t="s">
        <v>494</v>
      </c>
      <c r="K16" s="491" t="s">
        <v>25</v>
      </c>
      <c r="L16" s="538">
        <v>9437.9150158400007</v>
      </c>
      <c r="N16" s="13"/>
    </row>
    <row r="17" spans="2:14" ht="16.2" thickBot="1" x14ac:dyDescent="0.35">
      <c r="B17" s="478"/>
      <c r="C17" s="479"/>
      <c r="D17" s="492"/>
      <c r="E17" s="493"/>
      <c r="F17" s="552"/>
      <c r="G17" s="829"/>
      <c r="H17" s="478"/>
      <c r="I17" s="479"/>
      <c r="J17" s="494"/>
      <c r="K17" s="494"/>
      <c r="L17" s="539"/>
      <c r="N17" s="13"/>
    </row>
    <row r="18" spans="2:14" x14ac:dyDescent="0.3">
      <c r="B18" s="452" t="s">
        <v>46</v>
      </c>
      <c r="C18" s="483" t="s">
        <v>47</v>
      </c>
      <c r="D18" s="484" t="s">
        <v>535</v>
      </c>
      <c r="E18" s="485" t="s">
        <v>29</v>
      </c>
      <c r="F18" s="13">
        <v>433258.71503132</v>
      </c>
      <c r="G18" s="829"/>
      <c r="H18" s="547" t="s">
        <v>52</v>
      </c>
      <c r="I18" s="489" t="s">
        <v>53</v>
      </c>
      <c r="J18" s="490" t="s">
        <v>490</v>
      </c>
      <c r="K18" s="491" t="s">
        <v>6</v>
      </c>
      <c r="L18" s="540">
        <v>1429853.7200513401</v>
      </c>
      <c r="N18" s="13"/>
    </row>
    <row r="19" spans="2:14" x14ac:dyDescent="0.3">
      <c r="B19" s="390"/>
      <c r="C19" s="481"/>
      <c r="D19" s="484" t="s">
        <v>513</v>
      </c>
      <c r="E19" s="485" t="s">
        <v>35</v>
      </c>
      <c r="F19" s="13">
        <v>42068.658024999997</v>
      </c>
      <c r="G19" s="829"/>
      <c r="H19" s="545"/>
      <c r="I19" s="487"/>
      <c r="J19" s="490" t="s">
        <v>540</v>
      </c>
      <c r="K19" s="491" t="s">
        <v>8</v>
      </c>
      <c r="L19" s="540">
        <v>357201.77733369003</v>
      </c>
      <c r="N19" s="13"/>
    </row>
    <row r="20" spans="2:14" x14ac:dyDescent="0.3">
      <c r="B20" s="390"/>
      <c r="C20" s="481"/>
      <c r="D20" s="484" t="s">
        <v>539</v>
      </c>
      <c r="E20" s="485" t="s">
        <v>34</v>
      </c>
      <c r="F20" s="13">
        <v>31527.282922999999</v>
      </c>
      <c r="G20" s="829"/>
      <c r="H20" s="545"/>
      <c r="I20" s="487"/>
      <c r="J20" s="490" t="s">
        <v>494</v>
      </c>
      <c r="K20" s="491" t="s">
        <v>25</v>
      </c>
      <c r="L20" s="540">
        <v>22992.651315310002</v>
      </c>
      <c r="N20" s="13"/>
    </row>
    <row r="21" spans="2:14" x14ac:dyDescent="0.3">
      <c r="B21" s="390"/>
      <c r="C21" s="481"/>
      <c r="D21" s="484" t="s">
        <v>699</v>
      </c>
      <c r="E21" s="485" t="s">
        <v>700</v>
      </c>
      <c r="F21" s="13">
        <v>18965.035959000001</v>
      </c>
      <c r="G21" s="829"/>
      <c r="H21" s="545"/>
      <c r="I21" s="487"/>
      <c r="J21" s="490" t="s">
        <v>252</v>
      </c>
      <c r="K21" s="491" t="s">
        <v>38</v>
      </c>
      <c r="L21" s="540">
        <v>5664.3081599999996</v>
      </c>
      <c r="N21" s="13"/>
    </row>
    <row r="22" spans="2:14" ht="16.2" thickBot="1" x14ac:dyDescent="0.35">
      <c r="B22" s="451"/>
      <c r="C22" s="482"/>
      <c r="D22" s="484" t="s">
        <v>701</v>
      </c>
      <c r="E22" s="485" t="s">
        <v>702</v>
      </c>
      <c r="F22" s="13">
        <v>13104.585536000001</v>
      </c>
      <c r="G22" s="829"/>
      <c r="H22" s="546"/>
      <c r="I22" s="488"/>
      <c r="J22" s="490" t="s">
        <v>258</v>
      </c>
      <c r="K22" s="491" t="s">
        <v>259</v>
      </c>
      <c r="L22" s="540">
        <v>1180.6164420299999</v>
      </c>
      <c r="N22" s="13"/>
    </row>
    <row r="23" spans="2:14" ht="16.2" thickBot="1" x14ac:dyDescent="0.35">
      <c r="B23" s="478"/>
      <c r="C23" s="479"/>
      <c r="D23" s="492"/>
      <c r="E23" s="493"/>
      <c r="F23" s="552"/>
      <c r="G23" s="829"/>
      <c r="H23" s="478"/>
      <c r="I23" s="479"/>
      <c r="J23" s="494"/>
      <c r="K23" s="494"/>
      <c r="L23" s="539"/>
      <c r="N23" s="13"/>
    </row>
    <row r="24" spans="2:14" x14ac:dyDescent="0.3">
      <c r="B24" s="452" t="s">
        <v>54</v>
      </c>
      <c r="C24" s="483" t="s">
        <v>55</v>
      </c>
      <c r="D24" s="484" t="s">
        <v>509</v>
      </c>
      <c r="E24" s="485" t="s">
        <v>338</v>
      </c>
      <c r="F24" s="13">
        <v>234994.883841</v>
      </c>
      <c r="G24" s="829"/>
      <c r="H24" s="547" t="s">
        <v>46</v>
      </c>
      <c r="I24" s="489" t="s">
        <v>47</v>
      </c>
      <c r="J24" s="490" t="s">
        <v>490</v>
      </c>
      <c r="K24" s="491" t="s">
        <v>6</v>
      </c>
      <c r="L24" s="540">
        <v>1111870.77821846</v>
      </c>
      <c r="N24" s="13"/>
    </row>
    <row r="25" spans="2:14" x14ac:dyDescent="0.3">
      <c r="B25" s="390"/>
      <c r="C25" s="481"/>
      <c r="D25" s="484" t="s">
        <v>530</v>
      </c>
      <c r="E25" s="485" t="s">
        <v>32</v>
      </c>
      <c r="F25" s="13">
        <v>102972.17535200001</v>
      </c>
      <c r="G25" s="829"/>
      <c r="H25" s="545"/>
      <c r="I25" s="487"/>
      <c r="J25" s="490" t="s">
        <v>706</v>
      </c>
      <c r="K25" s="491" t="s">
        <v>12</v>
      </c>
      <c r="L25" s="540">
        <v>359284.96007576003</v>
      </c>
      <c r="N25" s="13"/>
    </row>
    <row r="26" spans="2:14" x14ac:dyDescent="0.3">
      <c r="B26" s="390"/>
      <c r="C26" s="481"/>
      <c r="D26" s="484" t="s">
        <v>531</v>
      </c>
      <c r="E26" s="485" t="s">
        <v>28</v>
      </c>
      <c r="F26" s="13">
        <v>93315.053154649999</v>
      </c>
      <c r="G26" s="829"/>
      <c r="H26" s="545"/>
      <c r="I26" s="487"/>
      <c r="J26" s="490" t="s">
        <v>540</v>
      </c>
      <c r="K26" s="491" t="s">
        <v>8</v>
      </c>
      <c r="L26" s="540">
        <v>93065.766788630004</v>
      </c>
      <c r="N26" s="13"/>
    </row>
    <row r="27" spans="2:14" x14ac:dyDescent="0.3">
      <c r="B27" s="390"/>
      <c r="C27" s="481"/>
      <c r="D27" s="484" t="s">
        <v>703</v>
      </c>
      <c r="E27" s="485" t="s">
        <v>704</v>
      </c>
      <c r="F27" s="13">
        <v>48164.507008</v>
      </c>
      <c r="G27" s="829"/>
      <c r="H27" s="545"/>
      <c r="I27" s="487"/>
      <c r="J27" s="490" t="s">
        <v>256</v>
      </c>
      <c r="K27" s="491" t="s">
        <v>257</v>
      </c>
      <c r="L27" s="540">
        <v>48061.434721449994</v>
      </c>
      <c r="N27" s="13"/>
    </row>
    <row r="28" spans="2:14" ht="16.2" thickBot="1" x14ac:dyDescent="0.35">
      <c r="B28" s="451"/>
      <c r="C28" s="482"/>
      <c r="D28" s="484" t="s">
        <v>705</v>
      </c>
      <c r="E28" s="485" t="s">
        <v>88</v>
      </c>
      <c r="F28" s="13">
        <v>35650.549843000001</v>
      </c>
      <c r="G28" s="829"/>
      <c r="H28" s="546"/>
      <c r="I28" s="488"/>
      <c r="J28" s="490" t="s">
        <v>546</v>
      </c>
      <c r="K28" s="491" t="s">
        <v>23</v>
      </c>
      <c r="L28" s="540">
        <v>9249.2522349699993</v>
      </c>
      <c r="N28" s="13"/>
    </row>
    <row r="29" spans="2:14" ht="16.2" thickBot="1" x14ac:dyDescent="0.35">
      <c r="B29" s="478"/>
      <c r="C29" s="479"/>
      <c r="D29" s="492"/>
      <c r="E29" s="493"/>
      <c r="F29" s="552"/>
      <c r="G29" s="829"/>
      <c r="H29" s="478"/>
      <c r="I29" s="479"/>
      <c r="J29" s="494"/>
      <c r="K29" s="494"/>
      <c r="L29" s="539"/>
      <c r="N29" s="13"/>
    </row>
    <row r="30" spans="2:14" x14ac:dyDescent="0.3">
      <c r="B30" s="452" t="s">
        <v>44</v>
      </c>
      <c r="C30" s="483" t="s">
        <v>45</v>
      </c>
      <c r="D30" s="484" t="s">
        <v>531</v>
      </c>
      <c r="E30" s="485" t="s">
        <v>28</v>
      </c>
      <c r="F30" s="13">
        <v>357522.96866895002</v>
      </c>
      <c r="G30" s="829"/>
      <c r="H30" s="547" t="s">
        <v>44</v>
      </c>
      <c r="I30" s="489" t="s">
        <v>45</v>
      </c>
      <c r="J30" s="490" t="s">
        <v>490</v>
      </c>
      <c r="K30" s="491" t="s">
        <v>6</v>
      </c>
      <c r="L30" s="540">
        <v>983502.84179919993</v>
      </c>
      <c r="N30" s="13"/>
    </row>
    <row r="31" spans="2:14" x14ac:dyDescent="0.3">
      <c r="B31" s="390"/>
      <c r="C31" s="481"/>
      <c r="D31" s="484" t="s">
        <v>344</v>
      </c>
      <c r="E31" s="485" t="s">
        <v>345</v>
      </c>
      <c r="F31" s="13">
        <v>26416.9915</v>
      </c>
      <c r="G31" s="829"/>
      <c r="H31" s="545"/>
      <c r="I31" s="487"/>
      <c r="J31" s="490" t="s">
        <v>706</v>
      </c>
      <c r="K31" s="491" t="s">
        <v>12</v>
      </c>
      <c r="L31" s="540">
        <v>234300.67013677</v>
      </c>
      <c r="N31" s="13"/>
    </row>
    <row r="32" spans="2:14" x14ac:dyDescent="0.3">
      <c r="B32" s="390"/>
      <c r="C32" s="481"/>
      <c r="D32" s="484" t="s">
        <v>513</v>
      </c>
      <c r="E32" s="485" t="s">
        <v>35</v>
      </c>
      <c r="F32" s="13">
        <v>24333.682990000001</v>
      </c>
      <c r="G32" s="829"/>
      <c r="H32" s="545"/>
      <c r="I32" s="487"/>
      <c r="J32" s="490" t="s">
        <v>510</v>
      </c>
      <c r="K32" s="491" t="s">
        <v>16</v>
      </c>
      <c r="L32" s="540">
        <v>108171.26472286</v>
      </c>
      <c r="N32" s="13"/>
    </row>
    <row r="33" spans="2:14" x14ac:dyDescent="0.3">
      <c r="B33" s="390"/>
      <c r="C33" s="481"/>
      <c r="D33" s="484" t="s">
        <v>535</v>
      </c>
      <c r="E33" s="485" t="s">
        <v>29</v>
      </c>
      <c r="F33" s="13">
        <v>21284.24549533</v>
      </c>
      <c r="G33" s="829"/>
      <c r="H33" s="545"/>
      <c r="I33" s="487"/>
      <c r="J33" s="490" t="s">
        <v>541</v>
      </c>
      <c r="K33" s="491" t="s">
        <v>21</v>
      </c>
      <c r="L33" s="540">
        <v>18128.930286089999</v>
      </c>
      <c r="N33" s="13"/>
    </row>
    <row r="34" spans="2:14" ht="16.2" thickBot="1" x14ac:dyDescent="0.35">
      <c r="B34" s="398"/>
      <c r="C34" s="553"/>
      <c r="D34" s="554" t="s">
        <v>292</v>
      </c>
      <c r="E34" s="555" t="s">
        <v>293</v>
      </c>
      <c r="F34" s="13">
        <v>20689.334595</v>
      </c>
      <c r="G34" s="830"/>
      <c r="H34" s="548"/>
      <c r="I34" s="549"/>
      <c r="J34" s="550" t="s">
        <v>616</v>
      </c>
      <c r="K34" s="551" t="s">
        <v>253</v>
      </c>
      <c r="L34" s="543">
        <v>13085.890807100001</v>
      </c>
      <c r="N34" s="13"/>
    </row>
    <row r="35" spans="2:14" ht="16.2" thickBot="1" x14ac:dyDescent="0.35">
      <c r="B35" s="862"/>
      <c r="C35" s="863"/>
      <c r="D35" s="863"/>
      <c r="E35" s="863"/>
      <c r="F35" s="863"/>
      <c r="G35" s="832"/>
      <c r="H35" s="863"/>
      <c r="I35" s="863"/>
      <c r="J35" s="863"/>
      <c r="K35" s="863"/>
      <c r="L35" s="864"/>
      <c r="N35" s="13"/>
    </row>
    <row r="36" spans="2:14" x14ac:dyDescent="0.3">
      <c r="N36" s="13"/>
    </row>
    <row r="37" spans="2:14" ht="16.2" thickBot="1" x14ac:dyDescent="0.35">
      <c r="N37" s="13"/>
    </row>
    <row r="38" spans="2:14" ht="17.399999999999999" customHeight="1" thickTop="1" x14ac:dyDescent="0.3">
      <c r="B38" s="853" t="s">
        <v>586</v>
      </c>
      <c r="C38" s="854"/>
      <c r="D38" s="854"/>
      <c r="E38" s="854"/>
      <c r="F38" s="854"/>
      <c r="G38" s="854"/>
      <c r="H38" s="854"/>
      <c r="I38" s="854"/>
      <c r="J38" s="854"/>
      <c r="K38" s="854"/>
      <c r="L38" s="855"/>
      <c r="N38" s="13"/>
    </row>
    <row r="39" spans="2:14" ht="16.5" customHeight="1" thickBot="1" x14ac:dyDescent="0.35">
      <c r="B39" s="856"/>
      <c r="C39" s="857"/>
      <c r="D39" s="857"/>
      <c r="E39" s="857"/>
      <c r="F39" s="857"/>
      <c r="G39" s="857"/>
      <c r="H39" s="857"/>
      <c r="I39" s="857"/>
      <c r="J39" s="857"/>
      <c r="K39" s="857"/>
      <c r="L39" s="858"/>
      <c r="N39" s="13"/>
    </row>
    <row r="40" spans="2:14" ht="18.600000000000001" thickTop="1" thickBot="1" x14ac:dyDescent="0.35">
      <c r="B40" s="848" t="s">
        <v>334</v>
      </c>
      <c r="C40" s="835"/>
      <c r="D40" s="835"/>
      <c r="E40" s="835"/>
      <c r="F40" s="849"/>
      <c r="G40" s="377"/>
      <c r="H40" s="834" t="s">
        <v>335</v>
      </c>
      <c r="I40" s="835"/>
      <c r="J40" s="835"/>
      <c r="K40" s="835"/>
      <c r="L40" s="836"/>
      <c r="N40" s="13"/>
    </row>
    <row r="41" spans="2:14" ht="32.4" thickTop="1" thickBot="1" x14ac:dyDescent="0.35">
      <c r="B41" s="439" t="s">
        <v>39</v>
      </c>
      <c r="C41" s="439" t="s">
        <v>64</v>
      </c>
      <c r="D41" s="440" t="s">
        <v>529</v>
      </c>
      <c r="E41" s="440" t="s">
        <v>336</v>
      </c>
      <c r="F41" s="441" t="s">
        <v>65</v>
      </c>
      <c r="G41" s="378"/>
      <c r="H41" s="466" t="s">
        <v>39</v>
      </c>
      <c r="I41" s="442" t="s">
        <v>40</v>
      </c>
      <c r="J41" s="440" t="s">
        <v>529</v>
      </c>
      <c r="K41" s="440" t="s">
        <v>336</v>
      </c>
      <c r="L41" s="443" t="s">
        <v>65</v>
      </c>
      <c r="N41" s="13"/>
    </row>
    <row r="42" spans="2:14" x14ac:dyDescent="0.3">
      <c r="B42" s="396" t="s">
        <v>60</v>
      </c>
      <c r="C42" s="387" t="s">
        <v>61</v>
      </c>
      <c r="D42" s="447" t="s">
        <v>665</v>
      </c>
      <c r="E42" s="447" t="s">
        <v>666</v>
      </c>
      <c r="F42" s="556">
        <v>27351.439963000001</v>
      </c>
      <c r="G42" s="828"/>
      <c r="H42" s="449" t="s">
        <v>339</v>
      </c>
      <c r="I42" s="447" t="s">
        <v>283</v>
      </c>
      <c r="J42" s="447" t="s">
        <v>490</v>
      </c>
      <c r="K42" s="447" t="s">
        <v>6</v>
      </c>
      <c r="L42" s="557">
        <v>1340932.0383638402</v>
      </c>
      <c r="N42" s="13"/>
    </row>
    <row r="43" spans="2:14" x14ac:dyDescent="0.3">
      <c r="B43" s="390"/>
      <c r="C43" s="183"/>
      <c r="D43" s="444" t="s">
        <v>491</v>
      </c>
      <c r="E43" s="444" t="s">
        <v>36</v>
      </c>
      <c r="F43" s="13">
        <v>13586.618119999999</v>
      </c>
      <c r="G43" s="829"/>
      <c r="H43" s="450"/>
      <c r="I43" s="444"/>
      <c r="J43" s="444" t="s">
        <v>681</v>
      </c>
      <c r="K43" s="444" t="s">
        <v>372</v>
      </c>
      <c r="L43" s="540">
        <v>3455.894644</v>
      </c>
      <c r="N43" s="13"/>
    </row>
    <row r="44" spans="2:14" x14ac:dyDescent="0.3">
      <c r="B44" s="390"/>
      <c r="C44" s="183"/>
      <c r="D44" s="444" t="s">
        <v>498</v>
      </c>
      <c r="E44" s="444" t="s">
        <v>31</v>
      </c>
      <c r="F44" s="13">
        <v>11973.74381308</v>
      </c>
      <c r="G44" s="829"/>
      <c r="H44" s="450"/>
      <c r="I44" s="444"/>
      <c r="J44" s="444" t="s">
        <v>707</v>
      </c>
      <c r="K44" s="444" t="s">
        <v>708</v>
      </c>
      <c r="L44" s="540">
        <v>1154.82651848</v>
      </c>
      <c r="N44" s="13"/>
    </row>
    <row r="45" spans="2:14" x14ac:dyDescent="0.3">
      <c r="B45" s="390"/>
      <c r="C45" s="183"/>
      <c r="D45" s="444" t="s">
        <v>669</v>
      </c>
      <c r="E45" s="444" t="s">
        <v>670</v>
      </c>
      <c r="F45" s="13">
        <v>9125.0806300000004</v>
      </c>
      <c r="G45" s="829"/>
      <c r="H45" s="450"/>
      <c r="I45" s="444"/>
      <c r="J45" s="444" t="s">
        <v>709</v>
      </c>
      <c r="K45" s="444" t="s">
        <v>710</v>
      </c>
      <c r="L45" s="540">
        <v>829.75662</v>
      </c>
      <c r="N45" s="13"/>
    </row>
    <row r="46" spans="2:14" ht="16.2" thickBot="1" x14ac:dyDescent="0.35">
      <c r="B46" s="398"/>
      <c r="C46" s="389"/>
      <c r="D46" s="541" t="s">
        <v>395</v>
      </c>
      <c r="E46" s="541" t="s">
        <v>394</v>
      </c>
      <c r="F46" s="561">
        <v>8317.5985830000009</v>
      </c>
      <c r="G46" s="830"/>
      <c r="H46" s="542"/>
      <c r="I46" s="541"/>
      <c r="J46" s="541" t="s">
        <v>673</v>
      </c>
      <c r="K46" s="541" t="s">
        <v>370</v>
      </c>
      <c r="L46" s="543">
        <v>598.38025833000006</v>
      </c>
      <c r="N46" s="13"/>
    </row>
    <row r="47" spans="2:14" ht="16.2" thickBot="1" x14ac:dyDescent="0.35">
      <c r="B47" s="831"/>
      <c r="C47" s="832"/>
      <c r="D47" s="832"/>
      <c r="E47" s="832"/>
      <c r="F47" s="832"/>
      <c r="G47" s="832"/>
      <c r="H47" s="832"/>
      <c r="I47" s="832"/>
      <c r="J47" s="832"/>
      <c r="K47" s="832"/>
      <c r="L47" s="833"/>
      <c r="N47" s="13"/>
    </row>
    <row r="48" spans="2:14" x14ac:dyDescent="0.3">
      <c r="B48" s="396" t="s">
        <v>375</v>
      </c>
      <c r="C48" s="387" t="s">
        <v>299</v>
      </c>
      <c r="D48" s="447" t="s">
        <v>535</v>
      </c>
      <c r="E48" s="447" t="s">
        <v>29</v>
      </c>
      <c r="F48" s="556">
        <v>73483.880037530005</v>
      </c>
      <c r="G48" s="828"/>
      <c r="H48" s="449" t="s">
        <v>60</v>
      </c>
      <c r="I48" s="447" t="s">
        <v>61</v>
      </c>
      <c r="J48" s="447" t="s">
        <v>490</v>
      </c>
      <c r="K48" s="447" t="s">
        <v>6</v>
      </c>
      <c r="L48" s="557">
        <v>516731.91904463002</v>
      </c>
      <c r="N48" s="13"/>
    </row>
    <row r="49" spans="2:14" x14ac:dyDescent="0.3">
      <c r="B49" s="390"/>
      <c r="C49" s="183"/>
      <c r="D49" s="444" t="s">
        <v>500</v>
      </c>
      <c r="E49" s="444" t="s">
        <v>380</v>
      </c>
      <c r="F49" s="13">
        <v>1453.846951</v>
      </c>
      <c r="G49" s="829"/>
      <c r="H49" s="450"/>
      <c r="I49" s="444"/>
      <c r="J49" s="444" t="s">
        <v>492</v>
      </c>
      <c r="K49" s="444" t="s">
        <v>313</v>
      </c>
      <c r="L49" s="540">
        <v>1926.7995582799999</v>
      </c>
      <c r="N49" s="13"/>
    </row>
    <row r="50" spans="2:14" x14ac:dyDescent="0.3">
      <c r="B50" s="390"/>
      <c r="C50" s="183"/>
      <c r="D50" s="444" t="s">
        <v>711</v>
      </c>
      <c r="E50" s="444" t="s">
        <v>712</v>
      </c>
      <c r="F50" s="13">
        <v>351.70726400000001</v>
      </c>
      <c r="G50" s="829"/>
      <c r="H50" s="450"/>
      <c r="I50" s="444"/>
      <c r="J50" s="444" t="s">
        <v>496</v>
      </c>
      <c r="K50" s="444" t="s">
        <v>10</v>
      </c>
      <c r="L50" s="540">
        <v>701.26539186000002</v>
      </c>
      <c r="N50" s="13"/>
    </row>
    <row r="51" spans="2:14" x14ac:dyDescent="0.3">
      <c r="B51" s="390"/>
      <c r="C51" s="183"/>
      <c r="D51" s="444" t="s">
        <v>713</v>
      </c>
      <c r="E51" s="444" t="s">
        <v>714</v>
      </c>
      <c r="F51" s="13">
        <v>122.231785</v>
      </c>
      <c r="G51" s="829"/>
      <c r="H51" s="450"/>
      <c r="I51" s="444"/>
      <c r="J51" s="444" t="s">
        <v>251</v>
      </c>
      <c r="K51" s="444" t="s">
        <v>14</v>
      </c>
      <c r="L51" s="540">
        <v>536.51909376000003</v>
      </c>
      <c r="N51" s="13"/>
    </row>
    <row r="52" spans="2:14" ht="16.2" thickBot="1" x14ac:dyDescent="0.35">
      <c r="B52" s="398"/>
      <c r="C52" s="389"/>
      <c r="D52" s="541" t="s">
        <v>715</v>
      </c>
      <c r="E52" s="541" t="s">
        <v>716</v>
      </c>
      <c r="F52" s="561">
        <v>65.758240000000001</v>
      </c>
      <c r="G52" s="830"/>
      <c r="H52" s="542"/>
      <c r="I52" s="541"/>
      <c r="J52" s="541" t="s">
        <v>560</v>
      </c>
      <c r="K52" s="541" t="s">
        <v>254</v>
      </c>
      <c r="L52" s="543">
        <v>452.65738926</v>
      </c>
      <c r="N52" s="13"/>
    </row>
    <row r="53" spans="2:14" ht="16.2" thickBot="1" x14ac:dyDescent="0.35">
      <c r="B53" s="831"/>
      <c r="C53" s="832"/>
      <c r="D53" s="832"/>
      <c r="E53" s="832"/>
      <c r="F53" s="832"/>
      <c r="G53" s="832"/>
      <c r="H53" s="832"/>
      <c r="I53" s="832"/>
      <c r="J53" s="832"/>
      <c r="K53" s="832"/>
      <c r="L53" s="833"/>
      <c r="N53" s="13"/>
    </row>
    <row r="54" spans="2:14" x14ac:dyDescent="0.3">
      <c r="B54" s="396" t="s">
        <v>339</v>
      </c>
      <c r="C54" s="387" t="s">
        <v>283</v>
      </c>
      <c r="D54" s="447" t="s">
        <v>493</v>
      </c>
      <c r="E54" s="447" t="s">
        <v>377</v>
      </c>
      <c r="F54" s="556">
        <v>44190.087318999998</v>
      </c>
      <c r="G54" s="828"/>
      <c r="H54" s="449" t="s">
        <v>375</v>
      </c>
      <c r="I54" s="447" t="s">
        <v>299</v>
      </c>
      <c r="J54" s="447" t="s">
        <v>490</v>
      </c>
      <c r="K54" s="447" t="s">
        <v>6</v>
      </c>
      <c r="L54" s="557">
        <v>133850.85171928001</v>
      </c>
      <c r="N54" s="13"/>
    </row>
    <row r="55" spans="2:14" x14ac:dyDescent="0.3">
      <c r="B55" s="390"/>
      <c r="C55" s="183"/>
      <c r="D55" s="444" t="s">
        <v>498</v>
      </c>
      <c r="E55" s="444" t="s">
        <v>31</v>
      </c>
      <c r="F55" s="13">
        <v>10651.289618729999</v>
      </c>
      <c r="G55" s="829"/>
      <c r="H55" s="450"/>
      <c r="I55" s="444"/>
      <c r="J55" s="444" t="s">
        <v>84</v>
      </c>
      <c r="K55" s="444" t="s">
        <v>85</v>
      </c>
      <c r="L55" s="540">
        <v>25659.689763999999</v>
      </c>
      <c r="N55" s="13"/>
    </row>
    <row r="56" spans="2:14" x14ac:dyDescent="0.3">
      <c r="B56" s="390"/>
      <c r="C56" s="183"/>
      <c r="D56" s="444" t="s">
        <v>685</v>
      </c>
      <c r="E56" s="444" t="s">
        <v>396</v>
      </c>
      <c r="F56" s="13">
        <v>4294.0291100000004</v>
      </c>
      <c r="G56" s="829"/>
      <c r="H56" s="450"/>
      <c r="I56" s="444"/>
      <c r="J56" s="444" t="s">
        <v>672</v>
      </c>
      <c r="K56" s="444" t="s">
        <v>24</v>
      </c>
      <c r="L56" s="540">
        <v>18543.194496439999</v>
      </c>
      <c r="N56" s="13"/>
    </row>
    <row r="57" spans="2:14" x14ac:dyDescent="0.3">
      <c r="B57" s="390"/>
      <c r="C57" s="183"/>
      <c r="D57" s="444" t="s">
        <v>497</v>
      </c>
      <c r="E57" s="444" t="s">
        <v>379</v>
      </c>
      <c r="F57" s="13">
        <v>3481.8141420000002</v>
      </c>
      <c r="G57" s="829"/>
      <c r="H57" s="450"/>
      <c r="I57" s="444"/>
      <c r="J57" s="444" t="s">
        <v>644</v>
      </c>
      <c r="K57" s="444" t="s">
        <v>645</v>
      </c>
      <c r="L57" s="540">
        <v>16585.919999999998</v>
      </c>
      <c r="N57" s="13"/>
    </row>
    <row r="58" spans="2:14" ht="16.2" thickBot="1" x14ac:dyDescent="0.35">
      <c r="B58" s="398"/>
      <c r="C58" s="389"/>
      <c r="D58" s="541" t="s">
        <v>679</v>
      </c>
      <c r="E58" s="541" t="s">
        <v>680</v>
      </c>
      <c r="F58" s="561">
        <v>343.96044899999998</v>
      </c>
      <c r="G58" s="830"/>
      <c r="H58" s="542"/>
      <c r="I58" s="541"/>
      <c r="J58" s="541" t="s">
        <v>506</v>
      </c>
      <c r="K58" s="541" t="s">
        <v>298</v>
      </c>
      <c r="L58" s="543">
        <v>6013.6507199999996</v>
      </c>
      <c r="N58" s="13"/>
    </row>
    <row r="59" spans="2:14" ht="16.2" thickBot="1" x14ac:dyDescent="0.35">
      <c r="B59" s="831"/>
      <c r="C59" s="832"/>
      <c r="D59" s="832"/>
      <c r="E59" s="832"/>
      <c r="F59" s="832"/>
      <c r="G59" s="832"/>
      <c r="H59" s="832"/>
      <c r="I59" s="832"/>
      <c r="J59" s="832"/>
      <c r="K59" s="832"/>
      <c r="L59" s="833"/>
      <c r="N59" s="13"/>
    </row>
    <row r="60" spans="2:14" x14ac:dyDescent="0.3">
      <c r="B60" s="396" t="s">
        <v>388</v>
      </c>
      <c r="C60" s="387" t="s">
        <v>301</v>
      </c>
      <c r="D60" s="447" t="s">
        <v>501</v>
      </c>
      <c r="E60" s="447" t="s">
        <v>300</v>
      </c>
      <c r="F60" s="556">
        <v>21061.051959</v>
      </c>
      <c r="G60" s="828"/>
      <c r="H60" s="449" t="s">
        <v>693</v>
      </c>
      <c r="I60" s="447" t="s">
        <v>307</v>
      </c>
      <c r="J60" s="447" t="s">
        <v>643</v>
      </c>
      <c r="K60" s="447" t="s">
        <v>605</v>
      </c>
      <c r="L60" s="557">
        <v>81694.067800000004</v>
      </c>
      <c r="N60" s="13"/>
    </row>
    <row r="61" spans="2:14" x14ac:dyDescent="0.3">
      <c r="B61" s="390"/>
      <c r="C61" s="183"/>
      <c r="D61" s="444" t="s">
        <v>717</v>
      </c>
      <c r="E61" s="444" t="s">
        <v>718</v>
      </c>
      <c r="F61" s="13">
        <v>4256.8831490000002</v>
      </c>
      <c r="G61" s="829"/>
      <c r="H61" s="450"/>
      <c r="I61" s="444"/>
      <c r="J61" s="444" t="s">
        <v>496</v>
      </c>
      <c r="K61" s="444" t="s">
        <v>10</v>
      </c>
      <c r="L61" s="540">
        <v>8918.8478933999995</v>
      </c>
      <c r="N61" s="13"/>
    </row>
    <row r="62" spans="2:14" x14ac:dyDescent="0.3">
      <c r="B62" s="390"/>
      <c r="C62" s="183"/>
      <c r="D62" s="444" t="s">
        <v>502</v>
      </c>
      <c r="E62" s="444" t="s">
        <v>386</v>
      </c>
      <c r="F62" s="13">
        <v>2707.2027800000001</v>
      </c>
      <c r="G62" s="829"/>
      <c r="H62" s="450"/>
      <c r="I62" s="444"/>
      <c r="J62" s="444"/>
      <c r="K62" s="444"/>
      <c r="L62" s="540"/>
      <c r="N62" s="13"/>
    </row>
    <row r="63" spans="2:14" x14ac:dyDescent="0.3">
      <c r="B63" s="390"/>
      <c r="C63" s="183"/>
      <c r="D63" s="444" t="s">
        <v>507</v>
      </c>
      <c r="E63" s="444" t="s">
        <v>304</v>
      </c>
      <c r="F63" s="13">
        <v>2677.0981569999999</v>
      </c>
      <c r="G63" s="829"/>
      <c r="H63" s="450"/>
      <c r="I63" s="444"/>
      <c r="J63" s="444"/>
      <c r="K63" s="444"/>
      <c r="L63" s="540"/>
      <c r="N63" s="13"/>
    </row>
    <row r="64" spans="2:14" ht="16.2" thickBot="1" x14ac:dyDescent="0.35">
      <c r="B64" s="398"/>
      <c r="C64" s="389"/>
      <c r="D64" s="541" t="s">
        <v>719</v>
      </c>
      <c r="E64" s="541" t="s">
        <v>720</v>
      </c>
      <c r="F64" s="561">
        <v>2586.4841230000002</v>
      </c>
      <c r="G64" s="830"/>
      <c r="H64" s="542"/>
      <c r="I64" s="541"/>
      <c r="J64" s="541"/>
      <c r="K64" s="541"/>
      <c r="L64" s="543"/>
      <c r="N64" s="13"/>
    </row>
    <row r="65" spans="2:14" ht="16.2" thickBot="1" x14ac:dyDescent="0.35">
      <c r="B65" s="831"/>
      <c r="C65" s="832"/>
      <c r="D65" s="832"/>
      <c r="E65" s="832"/>
      <c r="F65" s="832"/>
      <c r="G65" s="832"/>
      <c r="H65" s="832"/>
      <c r="I65" s="832"/>
      <c r="J65" s="832"/>
      <c r="K65" s="832"/>
      <c r="L65" s="833"/>
      <c r="N65" s="13"/>
    </row>
    <row r="66" spans="2:14" x14ac:dyDescent="0.3">
      <c r="B66" s="396" t="s">
        <v>391</v>
      </c>
      <c r="C66" s="387" t="s">
        <v>392</v>
      </c>
      <c r="D66" s="447" t="s">
        <v>509</v>
      </c>
      <c r="E66" s="447" t="s">
        <v>338</v>
      </c>
      <c r="F66" s="556">
        <v>40245.324935999997</v>
      </c>
      <c r="G66" s="828"/>
      <c r="H66" s="449" t="s">
        <v>376</v>
      </c>
      <c r="I66" s="447" t="s">
        <v>346</v>
      </c>
      <c r="J66" s="447" t="s">
        <v>673</v>
      </c>
      <c r="K66" s="447" t="s">
        <v>370</v>
      </c>
      <c r="L66" s="557">
        <v>8160.0086769199997</v>
      </c>
      <c r="N66" s="13"/>
    </row>
    <row r="67" spans="2:14" x14ac:dyDescent="0.3">
      <c r="B67" s="390"/>
      <c r="C67" s="183"/>
      <c r="D67" s="444" t="s">
        <v>499</v>
      </c>
      <c r="E67" s="444" t="s">
        <v>18</v>
      </c>
      <c r="F67" s="13">
        <v>9001.0596910000004</v>
      </c>
      <c r="G67" s="829"/>
      <c r="H67" s="450"/>
      <c r="I67" s="444"/>
      <c r="J67" s="444" t="s">
        <v>541</v>
      </c>
      <c r="K67" s="444" t="s">
        <v>21</v>
      </c>
      <c r="L67" s="540">
        <v>6207.1815287999998</v>
      </c>
      <c r="N67" s="13"/>
    </row>
    <row r="68" spans="2:14" x14ac:dyDescent="0.3">
      <c r="B68" s="390"/>
      <c r="C68" s="183"/>
      <c r="D68" s="444" t="s">
        <v>504</v>
      </c>
      <c r="E68" s="444" t="s">
        <v>387</v>
      </c>
      <c r="F68" s="13">
        <v>3824.2053310000001</v>
      </c>
      <c r="G68" s="829"/>
      <c r="H68" s="450"/>
      <c r="I68" s="444"/>
      <c r="J68" s="444" t="s">
        <v>679</v>
      </c>
      <c r="K68" s="444" t="s">
        <v>680</v>
      </c>
      <c r="L68" s="540">
        <v>3940.8302018899999</v>
      </c>
      <c r="N68" s="13"/>
    </row>
    <row r="69" spans="2:14" x14ac:dyDescent="0.3">
      <c r="B69" s="390"/>
      <c r="C69" s="183"/>
      <c r="D69" s="444" t="s">
        <v>721</v>
      </c>
      <c r="E69" s="444" t="s">
        <v>722</v>
      </c>
      <c r="F69" s="13">
        <v>5.3123999999999998E-2</v>
      </c>
      <c r="G69" s="829"/>
      <c r="H69" s="450"/>
      <c r="I69" s="444"/>
      <c r="J69" s="444" t="s">
        <v>508</v>
      </c>
      <c r="K69" s="444" t="s">
        <v>296</v>
      </c>
      <c r="L69" s="540">
        <v>3543.9767999999999</v>
      </c>
      <c r="N69" s="13"/>
    </row>
    <row r="70" spans="2:14" ht="16.2" thickBot="1" x14ac:dyDescent="0.35">
      <c r="B70" s="398"/>
      <c r="C70" s="389"/>
      <c r="D70" s="541" t="s">
        <v>723</v>
      </c>
      <c r="E70" s="541" t="s">
        <v>724</v>
      </c>
      <c r="F70" s="561">
        <v>9.3325000000000005E-2</v>
      </c>
      <c r="G70" s="830"/>
      <c r="H70" s="542"/>
      <c r="I70" s="541"/>
      <c r="J70" s="541" t="s">
        <v>682</v>
      </c>
      <c r="K70" s="541" t="s">
        <v>683</v>
      </c>
      <c r="L70" s="543">
        <v>1825.63714626</v>
      </c>
      <c r="N70" s="13"/>
    </row>
    <row r="71" spans="2:14" ht="16.2" thickBot="1" x14ac:dyDescent="0.35">
      <c r="B71" s="831"/>
      <c r="C71" s="832"/>
      <c r="D71" s="832"/>
      <c r="E71" s="832"/>
      <c r="F71" s="832"/>
      <c r="G71" s="832"/>
      <c r="H71" s="832"/>
      <c r="I71" s="832"/>
      <c r="J71" s="832"/>
      <c r="K71" s="832"/>
      <c r="L71" s="833"/>
      <c r="N71" s="13"/>
    </row>
    <row r="72" spans="2:14" x14ac:dyDescent="0.3">
      <c r="J72" s="376"/>
      <c r="N72" s="13"/>
    </row>
    <row r="73" spans="2:14" ht="16.2" thickBot="1" x14ac:dyDescent="0.35">
      <c r="J73" s="376"/>
      <c r="N73" s="13"/>
    </row>
    <row r="74" spans="2:14" ht="15.75" customHeight="1" x14ac:dyDescent="0.3">
      <c r="B74" s="842" t="s">
        <v>587</v>
      </c>
      <c r="C74" s="843"/>
      <c r="D74" s="843"/>
      <c r="E74" s="843"/>
      <c r="F74" s="843"/>
      <c r="G74" s="843"/>
      <c r="H74" s="843"/>
      <c r="I74" s="843"/>
      <c r="J74" s="843"/>
      <c r="K74" s="843"/>
      <c r="L74" s="844"/>
      <c r="N74" s="13"/>
    </row>
    <row r="75" spans="2:14" ht="15.75" customHeight="1" thickBot="1" x14ac:dyDescent="0.35">
      <c r="B75" s="845"/>
      <c r="C75" s="846"/>
      <c r="D75" s="846"/>
      <c r="E75" s="846"/>
      <c r="F75" s="846"/>
      <c r="G75" s="846"/>
      <c r="H75" s="846"/>
      <c r="I75" s="846"/>
      <c r="J75" s="846"/>
      <c r="K75" s="846"/>
      <c r="L75" s="847"/>
      <c r="N75" s="13"/>
    </row>
    <row r="76" spans="2:14" ht="14.4" x14ac:dyDescent="0.3">
      <c r="B76" s="837" t="s">
        <v>334</v>
      </c>
      <c r="C76" s="838"/>
      <c r="D76" s="838"/>
      <c r="E76" s="838"/>
      <c r="F76" s="839"/>
      <c r="G76" s="453"/>
      <c r="H76" s="840" t="s">
        <v>335</v>
      </c>
      <c r="I76" s="840"/>
      <c r="J76" s="840"/>
      <c r="K76" s="840"/>
      <c r="L76" s="841"/>
      <c r="N76" s="13"/>
    </row>
    <row r="77" spans="2:14" ht="31.8" thickBot="1" x14ac:dyDescent="0.35">
      <c r="B77" s="454" t="s">
        <v>39</v>
      </c>
      <c r="C77" s="455" t="s">
        <v>64</v>
      </c>
      <c r="D77" s="456" t="s">
        <v>529</v>
      </c>
      <c r="E77" s="457" t="s">
        <v>336</v>
      </c>
      <c r="F77" s="464" t="s">
        <v>65</v>
      </c>
      <c r="G77" s="458"/>
      <c r="H77" s="457" t="s">
        <v>39</v>
      </c>
      <c r="I77" s="457" t="s">
        <v>40</v>
      </c>
      <c r="J77" s="456" t="s">
        <v>529</v>
      </c>
      <c r="K77" s="457" t="s">
        <v>336</v>
      </c>
      <c r="L77" s="465" t="s">
        <v>65</v>
      </c>
      <c r="N77" s="13"/>
    </row>
    <row r="78" spans="2:14" x14ac:dyDescent="0.3">
      <c r="B78" s="459" t="s">
        <v>375</v>
      </c>
      <c r="C78" s="460" t="s">
        <v>299</v>
      </c>
      <c r="D78" s="447" t="s">
        <v>535</v>
      </c>
      <c r="E78" s="447" t="s">
        <v>29</v>
      </c>
      <c r="F78" s="556">
        <v>73483.880037530005</v>
      </c>
      <c r="G78" s="850"/>
      <c r="H78" s="461" t="s">
        <v>339</v>
      </c>
      <c r="I78" s="460" t="s">
        <v>283</v>
      </c>
      <c r="J78" s="447" t="s">
        <v>490</v>
      </c>
      <c r="K78" s="447" t="s">
        <v>6</v>
      </c>
      <c r="L78" s="557">
        <v>1340932.0383638402</v>
      </c>
      <c r="N78" s="13"/>
    </row>
    <row r="79" spans="2:14" x14ac:dyDescent="0.3">
      <c r="B79" s="448"/>
      <c r="C79" s="446"/>
      <c r="D79" s="444" t="s">
        <v>500</v>
      </c>
      <c r="E79" s="444" t="s">
        <v>380</v>
      </c>
      <c r="F79" s="13">
        <v>1453.846951</v>
      </c>
      <c r="G79" s="851"/>
      <c r="H79" s="462"/>
      <c r="I79" s="445"/>
      <c r="J79" s="444" t="s">
        <v>681</v>
      </c>
      <c r="K79" s="444" t="s">
        <v>372</v>
      </c>
      <c r="L79" s="540">
        <v>3455.894644</v>
      </c>
      <c r="N79" s="13"/>
    </row>
    <row r="80" spans="2:14" x14ac:dyDescent="0.3">
      <c r="B80" s="448"/>
      <c r="C80" s="446"/>
      <c r="D80" s="444" t="s">
        <v>711</v>
      </c>
      <c r="E80" s="444" t="s">
        <v>712</v>
      </c>
      <c r="F80" s="13">
        <v>351.70726400000001</v>
      </c>
      <c r="G80" s="851"/>
      <c r="H80" s="462"/>
      <c r="I80" s="445"/>
      <c r="J80" s="444" t="s">
        <v>707</v>
      </c>
      <c r="K80" s="444" t="s">
        <v>708</v>
      </c>
      <c r="L80" s="540">
        <v>1154.82651848</v>
      </c>
      <c r="N80" s="13"/>
    </row>
    <row r="81" spans="2:14" x14ac:dyDescent="0.3">
      <c r="B81" s="448"/>
      <c r="C81" s="446"/>
      <c r="D81" s="444" t="s">
        <v>713</v>
      </c>
      <c r="E81" s="444" t="s">
        <v>714</v>
      </c>
      <c r="F81" s="13">
        <v>122.231785</v>
      </c>
      <c r="G81" s="851"/>
      <c r="H81" s="462"/>
      <c r="I81" s="445"/>
      <c r="J81" s="444" t="s">
        <v>709</v>
      </c>
      <c r="K81" s="444" t="s">
        <v>710</v>
      </c>
      <c r="L81" s="540">
        <v>829.75662</v>
      </c>
      <c r="N81" s="13"/>
    </row>
    <row r="82" spans="2:14" ht="16.2" thickBot="1" x14ac:dyDescent="0.35">
      <c r="B82" s="559"/>
      <c r="C82" s="560"/>
      <c r="D82" s="541" t="s">
        <v>715</v>
      </c>
      <c r="E82" s="541" t="s">
        <v>716</v>
      </c>
      <c r="F82" s="561">
        <v>65.758240000000001</v>
      </c>
      <c r="G82" s="852"/>
      <c r="H82" s="562"/>
      <c r="I82" s="563"/>
      <c r="J82" s="541" t="s">
        <v>673</v>
      </c>
      <c r="K82" s="541" t="s">
        <v>370</v>
      </c>
      <c r="L82" s="543">
        <v>598.38025833000006</v>
      </c>
      <c r="N82" s="13"/>
    </row>
    <row r="83" spans="2:14" ht="16.2" thickBot="1" x14ac:dyDescent="0.35">
      <c r="B83" s="859"/>
      <c r="C83" s="860"/>
      <c r="D83" s="860"/>
      <c r="E83" s="860"/>
      <c r="F83" s="860"/>
      <c r="G83" s="860"/>
      <c r="H83" s="860"/>
      <c r="I83" s="860"/>
      <c r="J83" s="860"/>
      <c r="K83" s="860"/>
      <c r="L83" s="861"/>
      <c r="N83" s="13"/>
    </row>
    <row r="84" spans="2:14" x14ac:dyDescent="0.3">
      <c r="B84" s="459" t="s">
        <v>339</v>
      </c>
      <c r="C84" s="460" t="s">
        <v>283</v>
      </c>
      <c r="D84" s="447" t="s">
        <v>493</v>
      </c>
      <c r="E84" s="447" t="s">
        <v>377</v>
      </c>
      <c r="F84" s="556">
        <v>44190.087318999998</v>
      </c>
      <c r="G84" s="850"/>
      <c r="H84" s="461" t="s">
        <v>375</v>
      </c>
      <c r="I84" s="460" t="s">
        <v>299</v>
      </c>
      <c r="J84" s="447" t="s">
        <v>490</v>
      </c>
      <c r="K84" s="447" t="s">
        <v>6</v>
      </c>
      <c r="L84" s="557">
        <v>133850.85171928001</v>
      </c>
      <c r="N84" s="13"/>
    </row>
    <row r="85" spans="2:14" x14ac:dyDescent="0.3">
      <c r="B85" s="448"/>
      <c r="C85" s="446"/>
      <c r="D85" s="444" t="s">
        <v>498</v>
      </c>
      <c r="E85" s="444" t="s">
        <v>31</v>
      </c>
      <c r="F85" s="13">
        <v>10651.289618729999</v>
      </c>
      <c r="G85" s="851"/>
      <c r="H85" s="462"/>
      <c r="I85" s="445"/>
      <c r="J85" s="444" t="s">
        <v>84</v>
      </c>
      <c r="K85" s="444" t="s">
        <v>85</v>
      </c>
      <c r="L85" s="540">
        <v>25659.689763999999</v>
      </c>
      <c r="N85" s="13"/>
    </row>
    <row r="86" spans="2:14" x14ac:dyDescent="0.3">
      <c r="B86" s="448"/>
      <c r="C86" s="446"/>
      <c r="D86" s="444" t="s">
        <v>685</v>
      </c>
      <c r="E86" s="444" t="s">
        <v>396</v>
      </c>
      <c r="F86" s="13">
        <v>4294.0291100000004</v>
      </c>
      <c r="G86" s="851"/>
      <c r="H86" s="462"/>
      <c r="I86" s="445"/>
      <c r="J86" s="444" t="s">
        <v>672</v>
      </c>
      <c r="K86" s="444" t="s">
        <v>24</v>
      </c>
      <c r="L86" s="540">
        <v>18543.194496439999</v>
      </c>
      <c r="N86" s="13"/>
    </row>
    <row r="87" spans="2:14" x14ac:dyDescent="0.3">
      <c r="B87" s="448"/>
      <c r="C87" s="446"/>
      <c r="D87" s="444" t="s">
        <v>497</v>
      </c>
      <c r="E87" s="444" t="s">
        <v>379</v>
      </c>
      <c r="F87" s="13">
        <v>3481.8141420000002</v>
      </c>
      <c r="G87" s="851"/>
      <c r="H87" s="462"/>
      <c r="I87" s="445"/>
      <c r="J87" s="444" t="s">
        <v>644</v>
      </c>
      <c r="K87" s="444" t="s">
        <v>645</v>
      </c>
      <c r="L87" s="540">
        <v>16585.919999999998</v>
      </c>
      <c r="N87" s="13"/>
    </row>
    <row r="88" spans="2:14" ht="16.2" thickBot="1" x14ac:dyDescent="0.35">
      <c r="B88" s="559"/>
      <c r="C88" s="560"/>
      <c r="D88" s="541" t="s">
        <v>679</v>
      </c>
      <c r="E88" s="541" t="s">
        <v>680</v>
      </c>
      <c r="F88" s="561">
        <v>343.96044899999998</v>
      </c>
      <c r="G88" s="852"/>
      <c r="H88" s="562"/>
      <c r="I88" s="563"/>
      <c r="J88" s="541" t="s">
        <v>506</v>
      </c>
      <c r="K88" s="541" t="s">
        <v>298</v>
      </c>
      <c r="L88" s="543">
        <v>6013.6507199999996</v>
      </c>
      <c r="N88" s="13"/>
    </row>
    <row r="89" spans="2:14" ht="16.2" thickBot="1" x14ac:dyDescent="0.35">
      <c r="B89" s="859"/>
      <c r="C89" s="860"/>
      <c r="D89" s="860"/>
      <c r="E89" s="860"/>
      <c r="F89" s="860"/>
      <c r="G89" s="860"/>
      <c r="H89" s="860"/>
      <c r="I89" s="860"/>
      <c r="J89" s="860"/>
      <c r="K89" s="860"/>
      <c r="L89" s="861"/>
      <c r="N89" s="13"/>
    </row>
    <row r="90" spans="2:14" x14ac:dyDescent="0.3">
      <c r="B90" s="459" t="s">
        <v>376</v>
      </c>
      <c r="C90" s="460" t="s">
        <v>346</v>
      </c>
      <c r="D90" s="447" t="s">
        <v>499</v>
      </c>
      <c r="E90" s="447" t="s">
        <v>18</v>
      </c>
      <c r="F90" s="556">
        <v>9641.0217169999996</v>
      </c>
      <c r="G90" s="850"/>
      <c r="H90" s="449" t="s">
        <v>376</v>
      </c>
      <c r="I90" s="447" t="s">
        <v>346</v>
      </c>
      <c r="J90" s="447" t="s">
        <v>673</v>
      </c>
      <c r="K90" s="447" t="s">
        <v>370</v>
      </c>
      <c r="L90" s="557">
        <v>8160.0086769199997</v>
      </c>
      <c r="N90" s="13"/>
    </row>
    <row r="91" spans="2:14" x14ac:dyDescent="0.3">
      <c r="B91" s="448"/>
      <c r="C91" s="446"/>
      <c r="D91" s="444" t="s">
        <v>511</v>
      </c>
      <c r="E91" s="444" t="s">
        <v>351</v>
      </c>
      <c r="F91" s="13">
        <v>4618.2100419999997</v>
      </c>
      <c r="G91" s="851"/>
      <c r="H91" s="450"/>
      <c r="I91" s="444"/>
      <c r="J91" s="444" t="s">
        <v>541</v>
      </c>
      <c r="K91" s="444" t="s">
        <v>21</v>
      </c>
      <c r="L91" s="540">
        <v>6207.1815287999998</v>
      </c>
      <c r="N91" s="13"/>
    </row>
    <row r="92" spans="2:14" x14ac:dyDescent="0.3">
      <c r="B92" s="448"/>
      <c r="C92" s="446"/>
      <c r="D92" s="444" t="s">
        <v>686</v>
      </c>
      <c r="E92" s="444" t="s">
        <v>382</v>
      </c>
      <c r="F92" s="13">
        <v>1312.1183510000001</v>
      </c>
      <c r="G92" s="851"/>
      <c r="H92" s="450"/>
      <c r="I92" s="444"/>
      <c r="J92" s="444" t="s">
        <v>679</v>
      </c>
      <c r="K92" s="444" t="s">
        <v>680</v>
      </c>
      <c r="L92" s="540">
        <v>3940.8302018899999</v>
      </c>
      <c r="N92" s="13"/>
    </row>
    <row r="93" spans="2:14" x14ac:dyDescent="0.3">
      <c r="B93" s="448"/>
      <c r="C93" s="446"/>
      <c r="D93" s="444" t="s">
        <v>687</v>
      </c>
      <c r="E93" s="444" t="s">
        <v>383</v>
      </c>
      <c r="F93" s="13">
        <v>1257.7007369999999</v>
      </c>
      <c r="G93" s="851"/>
      <c r="H93" s="450"/>
      <c r="I93" s="444"/>
      <c r="J93" s="444" t="s">
        <v>508</v>
      </c>
      <c r="K93" s="444" t="s">
        <v>296</v>
      </c>
      <c r="L93" s="540">
        <v>3543.9767999999999</v>
      </c>
      <c r="N93" s="13"/>
    </row>
    <row r="94" spans="2:14" ht="16.2" thickBot="1" x14ac:dyDescent="0.35">
      <c r="B94" s="398"/>
      <c r="C94" s="389"/>
      <c r="D94" s="541" t="s">
        <v>495</v>
      </c>
      <c r="E94" s="541" t="s">
        <v>378</v>
      </c>
      <c r="F94" s="561">
        <v>877.38519599999995</v>
      </c>
      <c r="G94" s="852"/>
      <c r="H94" s="542"/>
      <c r="I94" s="541"/>
      <c r="J94" s="541" t="s">
        <v>682</v>
      </c>
      <c r="K94" s="541" t="s">
        <v>683</v>
      </c>
      <c r="L94" s="543">
        <v>1825.63714626</v>
      </c>
      <c r="N94" s="13"/>
    </row>
    <row r="95" spans="2:14" ht="16.2" thickBot="1" x14ac:dyDescent="0.35">
      <c r="B95" s="831"/>
      <c r="C95" s="832"/>
      <c r="D95" s="832"/>
      <c r="E95" s="832"/>
      <c r="F95" s="832"/>
      <c r="G95" s="832"/>
      <c r="H95" s="832"/>
      <c r="I95" s="832"/>
      <c r="J95" s="832"/>
      <c r="K95" s="832"/>
      <c r="L95" s="833"/>
      <c r="N95" s="13"/>
    </row>
    <row r="96" spans="2:14" x14ac:dyDescent="0.3">
      <c r="B96" s="396" t="s">
        <v>409</v>
      </c>
      <c r="C96" s="387" t="s">
        <v>410</v>
      </c>
      <c r="D96" s="447" t="s">
        <v>506</v>
      </c>
      <c r="E96" s="447" t="s">
        <v>298</v>
      </c>
      <c r="F96" s="556">
        <v>1751.4758770000001</v>
      </c>
      <c r="G96" s="828"/>
      <c r="H96" s="449" t="s">
        <v>371</v>
      </c>
      <c r="I96" s="447" t="s">
        <v>348</v>
      </c>
      <c r="J96" s="447" t="s">
        <v>672</v>
      </c>
      <c r="K96" s="447" t="s">
        <v>24</v>
      </c>
      <c r="L96" s="557">
        <v>28722.721689400001</v>
      </c>
      <c r="N96" s="13"/>
    </row>
    <row r="97" spans="2:14" x14ac:dyDescent="0.3">
      <c r="B97" s="390"/>
      <c r="C97" s="183"/>
      <c r="D97" s="444" t="s">
        <v>735</v>
      </c>
      <c r="E97" s="444" t="s">
        <v>736</v>
      </c>
      <c r="F97" s="13">
        <v>595.93052799999998</v>
      </c>
      <c r="G97" s="829"/>
      <c r="H97" s="450"/>
      <c r="I97" s="444"/>
      <c r="J97" s="444" t="s">
        <v>503</v>
      </c>
      <c r="K97" s="444" t="s">
        <v>347</v>
      </c>
      <c r="L97" s="540">
        <v>1916.2944</v>
      </c>
      <c r="N97" s="13"/>
    </row>
    <row r="98" spans="2:14" x14ac:dyDescent="0.3">
      <c r="B98" s="390"/>
      <c r="C98" s="183"/>
      <c r="D98" s="444" t="s">
        <v>668</v>
      </c>
      <c r="E98" s="444" t="s">
        <v>381</v>
      </c>
      <c r="F98" s="13">
        <v>323.59239300000002</v>
      </c>
      <c r="G98" s="829"/>
      <c r="H98" s="450"/>
      <c r="I98" s="444"/>
      <c r="J98" s="444" t="s">
        <v>725</v>
      </c>
      <c r="K98" s="444" t="s">
        <v>726</v>
      </c>
      <c r="L98" s="540">
        <v>74.487609000000006</v>
      </c>
      <c r="N98" s="13"/>
    </row>
    <row r="99" spans="2:14" x14ac:dyDescent="0.3">
      <c r="B99" s="390"/>
      <c r="C99" s="183"/>
      <c r="D99" s="444" t="s">
        <v>737</v>
      </c>
      <c r="E99" s="444" t="s">
        <v>738</v>
      </c>
      <c r="F99" s="13">
        <v>259.48562299999998</v>
      </c>
      <c r="G99" s="829"/>
      <c r="H99" s="450"/>
      <c r="I99" s="444"/>
      <c r="J99" s="444" t="s">
        <v>727</v>
      </c>
      <c r="K99" s="444" t="s">
        <v>728</v>
      </c>
      <c r="L99" s="540">
        <v>51.257945790000001</v>
      </c>
      <c r="N99" s="13"/>
    </row>
    <row r="100" spans="2:14" ht="16.2" thickBot="1" x14ac:dyDescent="0.35">
      <c r="B100" s="398"/>
      <c r="C100" s="389"/>
      <c r="D100" s="541" t="s">
        <v>739</v>
      </c>
      <c r="E100" s="541" t="s">
        <v>740</v>
      </c>
      <c r="F100" s="561">
        <v>64.603493999999998</v>
      </c>
      <c r="G100" s="830"/>
      <c r="H100" s="542"/>
      <c r="I100" s="541"/>
      <c r="J100" s="541" t="s">
        <v>729</v>
      </c>
      <c r="K100" s="541" t="s">
        <v>730</v>
      </c>
      <c r="L100" s="543">
        <v>47.064366399999997</v>
      </c>
      <c r="N100" s="13"/>
    </row>
    <row r="101" spans="2:14" ht="16.2" thickBot="1" x14ac:dyDescent="0.35">
      <c r="B101" s="831"/>
      <c r="C101" s="832"/>
      <c r="D101" s="832"/>
      <c r="E101" s="832"/>
      <c r="F101" s="832"/>
      <c r="G101" s="832"/>
      <c r="H101" s="832"/>
      <c r="I101" s="832"/>
      <c r="J101" s="832"/>
      <c r="K101" s="832"/>
      <c r="L101" s="833"/>
      <c r="N101" s="13"/>
    </row>
    <row r="102" spans="2:14" x14ac:dyDescent="0.3">
      <c r="B102" s="396" t="s">
        <v>373</v>
      </c>
      <c r="C102" s="387" t="s">
        <v>804</v>
      </c>
      <c r="D102" s="447" t="s">
        <v>688</v>
      </c>
      <c r="E102" s="447" t="s">
        <v>689</v>
      </c>
      <c r="F102" s="564">
        <v>926.549397</v>
      </c>
      <c r="G102" s="828"/>
      <c r="H102" s="449" t="s">
        <v>409</v>
      </c>
      <c r="I102" s="447" t="s">
        <v>410</v>
      </c>
      <c r="J102" s="447" t="s">
        <v>672</v>
      </c>
      <c r="K102" s="447" t="s">
        <v>24</v>
      </c>
      <c r="L102" s="557">
        <v>16010.64501556</v>
      </c>
      <c r="N102" s="13"/>
    </row>
    <row r="103" spans="2:14" x14ac:dyDescent="0.3">
      <c r="B103" s="390"/>
      <c r="C103" s="183"/>
      <c r="D103" s="444" t="s">
        <v>805</v>
      </c>
      <c r="E103" s="444" t="s">
        <v>806</v>
      </c>
      <c r="F103" s="463">
        <v>103.046565</v>
      </c>
      <c r="G103" s="829"/>
      <c r="H103" s="450"/>
      <c r="I103" s="444"/>
      <c r="J103" s="444" t="s">
        <v>673</v>
      </c>
      <c r="K103" s="444" t="s">
        <v>370</v>
      </c>
      <c r="L103" s="540">
        <v>3767.2722845999997</v>
      </c>
      <c r="N103" s="13"/>
    </row>
    <row r="104" spans="2:14" x14ac:dyDescent="0.3">
      <c r="B104" s="390"/>
      <c r="C104" s="183"/>
      <c r="D104" s="444" t="s">
        <v>807</v>
      </c>
      <c r="E104" s="444" t="s">
        <v>808</v>
      </c>
      <c r="F104" s="463">
        <v>19.032191999999998</v>
      </c>
      <c r="G104" s="829"/>
      <c r="H104" s="450"/>
      <c r="I104" s="444"/>
      <c r="J104" s="444" t="s">
        <v>731</v>
      </c>
      <c r="K104" s="444" t="s">
        <v>732</v>
      </c>
      <c r="L104" s="540">
        <v>147.99807999999999</v>
      </c>
      <c r="N104" s="13"/>
    </row>
    <row r="105" spans="2:14" x14ac:dyDescent="0.3">
      <c r="B105" s="390"/>
      <c r="C105" s="183"/>
      <c r="D105" s="444" t="s">
        <v>809</v>
      </c>
      <c r="E105" s="444" t="s">
        <v>810</v>
      </c>
      <c r="F105" s="463">
        <v>13.918936</v>
      </c>
      <c r="G105" s="829"/>
      <c r="H105" s="450"/>
      <c r="I105" s="444"/>
      <c r="J105" s="444" t="s">
        <v>496</v>
      </c>
      <c r="K105" s="444" t="s">
        <v>10</v>
      </c>
      <c r="L105" s="540">
        <v>119.236096</v>
      </c>
      <c r="N105" s="13"/>
    </row>
    <row r="106" spans="2:14" ht="16.2" thickBot="1" x14ac:dyDescent="0.35">
      <c r="B106" s="398"/>
      <c r="C106" s="389"/>
      <c r="D106" s="541" t="s">
        <v>811</v>
      </c>
      <c r="E106" s="541" t="s">
        <v>812</v>
      </c>
      <c r="F106" s="558">
        <v>0.83781700000000003</v>
      </c>
      <c r="G106" s="830"/>
      <c r="H106" s="542"/>
      <c r="I106" s="541"/>
      <c r="J106" s="541" t="s">
        <v>733</v>
      </c>
      <c r="K106" s="541" t="s">
        <v>734</v>
      </c>
      <c r="L106" s="543">
        <v>104.2135</v>
      </c>
      <c r="N106" s="13"/>
    </row>
    <row r="107" spans="2:14" ht="16.2" thickBot="1" x14ac:dyDescent="0.35">
      <c r="B107" s="831"/>
      <c r="C107" s="832"/>
      <c r="D107" s="832"/>
      <c r="E107" s="832"/>
      <c r="F107" s="832"/>
      <c r="G107" s="832"/>
      <c r="H107" s="832"/>
      <c r="I107" s="832"/>
      <c r="J107" s="832"/>
      <c r="K107" s="832"/>
      <c r="L107" s="833"/>
      <c r="N107" s="13"/>
    </row>
    <row r="108" spans="2:14" x14ac:dyDescent="0.3">
      <c r="N108" s="13"/>
    </row>
    <row r="109" spans="2:14" x14ac:dyDescent="0.3">
      <c r="N109" s="13"/>
    </row>
    <row r="110" spans="2:14" x14ac:dyDescent="0.3">
      <c r="N110" s="13"/>
    </row>
    <row r="111" spans="2:14" x14ac:dyDescent="0.3">
      <c r="N111" s="13"/>
    </row>
    <row r="112" spans="2:14" x14ac:dyDescent="0.3">
      <c r="N112" s="13"/>
    </row>
    <row r="113" spans="14:14" x14ac:dyDescent="0.3">
      <c r="N113" s="13"/>
    </row>
    <row r="114" spans="14:14" x14ac:dyDescent="0.3">
      <c r="N114" s="13"/>
    </row>
    <row r="115" spans="14:14" x14ac:dyDescent="0.3">
      <c r="N115" s="13"/>
    </row>
    <row r="116" spans="14:14" x14ac:dyDescent="0.3">
      <c r="N116" s="13"/>
    </row>
    <row r="117" spans="14:14" x14ac:dyDescent="0.3">
      <c r="N117" s="13"/>
    </row>
    <row r="118" spans="14:14" x14ac:dyDescent="0.3">
      <c r="N118" s="13"/>
    </row>
    <row r="119" spans="14:14" x14ac:dyDescent="0.3">
      <c r="N119" s="13"/>
    </row>
    <row r="120" spans="14:14" x14ac:dyDescent="0.3">
      <c r="N120" s="13"/>
    </row>
    <row r="121" spans="14:14" x14ac:dyDescent="0.3">
      <c r="N121" s="13"/>
    </row>
    <row r="122" spans="14:14" x14ac:dyDescent="0.3">
      <c r="N122" s="13"/>
    </row>
    <row r="123" spans="14:14" x14ac:dyDescent="0.3">
      <c r="N123" s="13"/>
    </row>
  </sheetData>
  <mergeCells count="31">
    <mergeCell ref="G54:G58"/>
    <mergeCell ref="G90:G94"/>
    <mergeCell ref="G96:G100"/>
    <mergeCell ref="B2:L3"/>
    <mergeCell ref="B4:F4"/>
    <mergeCell ref="H4:L4"/>
    <mergeCell ref="B83:L83"/>
    <mergeCell ref="B89:L89"/>
    <mergeCell ref="B38:L39"/>
    <mergeCell ref="G6:G34"/>
    <mergeCell ref="G60:G64"/>
    <mergeCell ref="G66:G70"/>
    <mergeCell ref="G78:G82"/>
    <mergeCell ref="G84:G88"/>
    <mergeCell ref="B35:L35"/>
    <mergeCell ref="G102:G106"/>
    <mergeCell ref="B95:L95"/>
    <mergeCell ref="B101:L101"/>
    <mergeCell ref="B107:L107"/>
    <mergeCell ref="H40:L40"/>
    <mergeCell ref="B76:F76"/>
    <mergeCell ref="H76:L76"/>
    <mergeCell ref="B74:L75"/>
    <mergeCell ref="B40:F40"/>
    <mergeCell ref="B47:L47"/>
    <mergeCell ref="B53:L53"/>
    <mergeCell ref="B59:L59"/>
    <mergeCell ref="B65:L65"/>
    <mergeCell ref="B71:L71"/>
    <mergeCell ref="G42:G46"/>
    <mergeCell ref="G48:G5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86"/>
  <sheetViews>
    <sheetView zoomScale="73" zoomScaleNormal="87" workbookViewId="0">
      <pane ySplit="4" topLeftCell="A5" activePane="bottomLeft" state="frozen"/>
      <selection activeCell="A4" sqref="A4"/>
      <selection pane="bottomLeft" activeCell="A5" sqref="A5"/>
    </sheetView>
  </sheetViews>
  <sheetFormatPr defaultColWidth="9.109375" defaultRowHeight="21" x14ac:dyDescent="0.4"/>
  <cols>
    <col min="1" max="1" width="8" style="138" customWidth="1"/>
    <col min="2" max="2" width="12.6640625" style="139" customWidth="1"/>
    <col min="3" max="12" width="17.109375" style="158" customWidth="1"/>
    <col min="13" max="13" width="17.109375" style="138" customWidth="1"/>
    <col min="14" max="14" width="22.5546875" style="139" bestFit="1" customWidth="1"/>
  </cols>
  <sheetData>
    <row r="1" spans="1:14" x14ac:dyDescent="0.4"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</row>
    <row r="2" spans="1:14" x14ac:dyDescent="0.4">
      <c r="C2" s="75"/>
      <c r="D2" s="75"/>
      <c r="E2" s="75"/>
      <c r="F2" s="75"/>
      <c r="G2" s="75"/>
      <c r="H2" s="75"/>
      <c r="I2" s="75"/>
      <c r="J2" s="75"/>
      <c r="K2" s="75"/>
      <c r="L2" s="75"/>
    </row>
    <row r="3" spans="1:14" x14ac:dyDescent="0.4">
      <c r="A3" s="865" t="s">
        <v>588</v>
      </c>
      <c r="B3" s="866"/>
      <c r="C3" s="866"/>
      <c r="D3" s="866"/>
      <c r="E3" s="866"/>
      <c r="F3" s="866"/>
      <c r="G3" s="866"/>
      <c r="H3" s="866"/>
      <c r="I3" s="866"/>
      <c r="J3" s="866"/>
      <c r="K3" s="866"/>
      <c r="L3" s="866"/>
      <c r="M3" s="867"/>
    </row>
    <row r="4" spans="1:14" ht="70.5" customHeight="1" x14ac:dyDescent="0.3">
      <c r="A4" s="141"/>
      <c r="B4" s="142"/>
      <c r="C4" s="143" t="s">
        <v>168</v>
      </c>
      <c r="D4" s="143" t="s">
        <v>169</v>
      </c>
      <c r="E4" s="143" t="s">
        <v>170</v>
      </c>
      <c r="F4" s="143" t="s">
        <v>171</v>
      </c>
      <c r="G4" s="143" t="s">
        <v>172</v>
      </c>
      <c r="H4" s="143" t="s">
        <v>173</v>
      </c>
      <c r="I4" s="143" t="s">
        <v>174</v>
      </c>
      <c r="J4" s="143" t="s">
        <v>175</v>
      </c>
      <c r="K4" s="143" t="s">
        <v>176</v>
      </c>
      <c r="L4" s="143" t="s">
        <v>177</v>
      </c>
      <c r="M4" s="144" t="s">
        <v>153</v>
      </c>
      <c r="N4" s="145"/>
    </row>
    <row r="5" spans="1:14" ht="18" customHeight="1" x14ac:dyDescent="0.4">
      <c r="A5" s="111">
        <v>2020</v>
      </c>
      <c r="B5" s="149" t="s">
        <v>106</v>
      </c>
      <c r="C5" s="146">
        <v>1685181.2290680001</v>
      </c>
      <c r="D5" s="146">
        <v>56148.411868000003</v>
      </c>
      <c r="E5" s="146">
        <v>161277.66164499999</v>
      </c>
      <c r="F5" s="146">
        <v>2895774.94723</v>
      </c>
      <c r="G5" s="146">
        <v>120216.559547</v>
      </c>
      <c r="H5" s="146">
        <v>2013771.7317689999</v>
      </c>
      <c r="I5" s="146">
        <v>1121645.6600299999</v>
      </c>
      <c r="J5" s="146">
        <v>4157705.5704310001</v>
      </c>
      <c r="K5" s="146">
        <v>489221.45701800002</v>
      </c>
      <c r="L5" s="147">
        <v>0.57921999999999996</v>
      </c>
      <c r="M5" s="146">
        <v>12700943.807825999</v>
      </c>
      <c r="N5" s="530"/>
    </row>
    <row r="6" spans="1:14" ht="18" customHeight="1" x14ac:dyDescent="0.4">
      <c r="A6" s="111">
        <v>2021</v>
      </c>
      <c r="B6" s="149" t="s">
        <v>106</v>
      </c>
      <c r="C6" s="146">
        <v>2654288.5778200002</v>
      </c>
      <c r="D6" s="146">
        <v>79417.136318000004</v>
      </c>
      <c r="E6" s="146">
        <v>241863.53742399998</v>
      </c>
      <c r="F6" s="146">
        <v>6459879.2903519208</v>
      </c>
      <c r="G6" s="146">
        <v>217299.21292899997</v>
      </c>
      <c r="H6" s="146">
        <v>2865388.0204720004</v>
      </c>
      <c r="I6" s="146">
        <v>1760883.3701860001</v>
      </c>
      <c r="J6" s="146">
        <v>5725182.7940680012</v>
      </c>
      <c r="K6" s="146">
        <v>839748.76913199993</v>
      </c>
      <c r="L6" s="147">
        <v>14.243761000000001</v>
      </c>
      <c r="M6" s="146">
        <v>20843964.952461921</v>
      </c>
      <c r="N6" s="530"/>
    </row>
    <row r="7" spans="1:14" ht="18" customHeight="1" x14ac:dyDescent="0.4">
      <c r="A7" s="111">
        <v>2022</v>
      </c>
      <c r="B7" s="149" t="s">
        <v>106</v>
      </c>
      <c r="C7" s="146">
        <v>2626983.436005</v>
      </c>
      <c r="D7" s="146">
        <v>112970.85586900001</v>
      </c>
      <c r="E7" s="146">
        <v>324298.33101900009</v>
      </c>
      <c r="F7" s="146">
        <v>10124044.165286539</v>
      </c>
      <c r="G7" s="146">
        <v>164152.71623200001</v>
      </c>
      <c r="H7" s="146">
        <v>3281330.5821270002</v>
      </c>
      <c r="I7" s="146">
        <v>1929388.8003140001</v>
      </c>
      <c r="J7" s="146">
        <v>5930881.7707899995</v>
      </c>
      <c r="K7" s="146">
        <v>1096327.61528</v>
      </c>
      <c r="L7" s="146">
        <v>169.13654500000001</v>
      </c>
      <c r="M7" s="146">
        <v>25590547.409467537</v>
      </c>
      <c r="N7" s="530"/>
    </row>
    <row r="8" spans="1:14" s="89" customFormat="1" ht="18" customHeight="1" x14ac:dyDescent="0.4">
      <c r="A8" s="111">
        <v>2023</v>
      </c>
      <c r="B8" s="149" t="s">
        <v>106</v>
      </c>
      <c r="C8" s="216">
        <v>3508041.2332080002</v>
      </c>
      <c r="D8" s="216">
        <v>127276.74735600001</v>
      </c>
      <c r="E8" s="216">
        <v>416554.54479499999</v>
      </c>
      <c r="F8" s="216">
        <v>12004120.437995628</v>
      </c>
      <c r="G8" s="216">
        <v>232670.88571099998</v>
      </c>
      <c r="H8" s="216">
        <v>3454453.473129</v>
      </c>
      <c r="I8" s="216">
        <v>2274401.722757</v>
      </c>
      <c r="J8" s="216">
        <v>7773509.6833959995</v>
      </c>
      <c r="K8" s="216">
        <v>1072014.1718007401</v>
      </c>
      <c r="L8" s="216">
        <v>22.636042000000003</v>
      </c>
      <c r="M8" s="216">
        <v>30863065.536190368</v>
      </c>
      <c r="N8" s="530"/>
    </row>
    <row r="9" spans="1:14" ht="18" customHeight="1" x14ac:dyDescent="0.4">
      <c r="A9" s="111">
        <v>2024</v>
      </c>
      <c r="B9" s="236" t="s">
        <v>575</v>
      </c>
      <c r="C9" s="36">
        <v>2926869.4057939998</v>
      </c>
      <c r="D9" s="36">
        <v>93116.835246000002</v>
      </c>
      <c r="E9" s="36">
        <v>442876.17677999998</v>
      </c>
      <c r="F9" s="36">
        <v>10178597.85388631</v>
      </c>
      <c r="G9" s="36">
        <v>143751.518928</v>
      </c>
      <c r="H9" s="36">
        <v>3672929.3940690001</v>
      </c>
      <c r="I9" s="36">
        <v>2225473.8978920002</v>
      </c>
      <c r="J9" s="36">
        <v>6049042.5697889999</v>
      </c>
      <c r="K9" s="36">
        <v>710886.88332999998</v>
      </c>
      <c r="L9" s="36">
        <v>40.918401000000003</v>
      </c>
      <c r="M9" s="36">
        <v>26443585.454115313</v>
      </c>
      <c r="N9" s="148"/>
    </row>
    <row r="10" spans="1:14" ht="18" customHeight="1" x14ac:dyDescent="0.4">
      <c r="A10" s="111">
        <v>2020</v>
      </c>
      <c r="B10" s="151" t="s">
        <v>110</v>
      </c>
      <c r="C10" s="152">
        <v>384814.85852100002</v>
      </c>
      <c r="D10" s="152">
        <v>9817.5535760000002</v>
      </c>
      <c r="E10" s="152">
        <v>43331.988598000004</v>
      </c>
      <c r="F10" s="152">
        <v>1164133.7997570001</v>
      </c>
      <c r="G10" s="152">
        <v>29072.691500000001</v>
      </c>
      <c r="H10" s="152">
        <v>394404.36410399998</v>
      </c>
      <c r="I10" s="152">
        <v>310574.68860699999</v>
      </c>
      <c r="J10" s="152">
        <v>1108233.2042630001</v>
      </c>
      <c r="K10" s="152">
        <v>132184.70450600001</v>
      </c>
      <c r="L10" s="153">
        <v>0</v>
      </c>
      <c r="M10" s="146">
        <v>3576567.8534320001</v>
      </c>
      <c r="N10" s="148"/>
    </row>
    <row r="11" spans="1:14" ht="18" customHeight="1" x14ac:dyDescent="0.4">
      <c r="A11" s="116"/>
      <c r="B11" s="151" t="s">
        <v>111</v>
      </c>
      <c r="C11" s="152">
        <v>364894.983458</v>
      </c>
      <c r="D11" s="152">
        <v>15643.079643999999</v>
      </c>
      <c r="E11" s="152">
        <v>35197.062733999999</v>
      </c>
      <c r="F11" s="152">
        <v>294679.70487000002</v>
      </c>
      <c r="G11" s="152">
        <v>25855.04365</v>
      </c>
      <c r="H11" s="152">
        <v>439584.90006100002</v>
      </c>
      <c r="I11" s="152">
        <v>272672.06405400002</v>
      </c>
      <c r="J11" s="152">
        <v>883821.66169099999</v>
      </c>
      <c r="K11" s="152">
        <v>100883.396932</v>
      </c>
      <c r="L11" s="153">
        <v>0.18004200000000001</v>
      </c>
      <c r="M11" s="146">
        <v>2433232.0771359997</v>
      </c>
      <c r="N11" s="148"/>
    </row>
    <row r="12" spans="1:14" ht="18" customHeight="1" x14ac:dyDescent="0.4">
      <c r="A12" s="116"/>
      <c r="B12" s="151" t="s">
        <v>112</v>
      </c>
      <c r="C12" s="152">
        <v>475505.51084399997</v>
      </c>
      <c r="D12" s="152">
        <v>14121.619177</v>
      </c>
      <c r="E12" s="152">
        <v>41953.195662999999</v>
      </c>
      <c r="F12" s="152">
        <v>664394.52300799999</v>
      </c>
      <c r="G12" s="152">
        <v>33483.953995000003</v>
      </c>
      <c r="H12" s="152">
        <v>511773.090761</v>
      </c>
      <c r="I12" s="152">
        <v>277284.40860299999</v>
      </c>
      <c r="J12" s="152">
        <v>1038020.453848</v>
      </c>
      <c r="K12" s="152">
        <v>128055.57392900001</v>
      </c>
      <c r="L12" s="153">
        <v>0.39917799999999998</v>
      </c>
      <c r="M12" s="146">
        <v>3184592.7290060003</v>
      </c>
      <c r="N12" s="148"/>
    </row>
    <row r="13" spans="1:14" ht="18" customHeight="1" x14ac:dyDescent="0.3">
      <c r="A13" s="118"/>
      <c r="B13" s="149" t="s">
        <v>113</v>
      </c>
      <c r="C13" s="129">
        <v>459965.87624499999</v>
      </c>
      <c r="D13" s="129">
        <v>16566.159470999999</v>
      </c>
      <c r="E13" s="129">
        <v>40795.414649999999</v>
      </c>
      <c r="F13" s="129">
        <v>772566.91959499998</v>
      </c>
      <c r="G13" s="129">
        <v>31804.870402</v>
      </c>
      <c r="H13" s="129">
        <v>668009.37684299995</v>
      </c>
      <c r="I13" s="129">
        <v>261114.498766</v>
      </c>
      <c r="J13" s="129">
        <v>1127630.2506289999</v>
      </c>
      <c r="K13" s="129">
        <v>128097.781651</v>
      </c>
      <c r="L13" s="129">
        <v>0</v>
      </c>
      <c r="M13" s="146">
        <v>3506551.1482519996</v>
      </c>
      <c r="N13" s="120"/>
    </row>
    <row r="14" spans="1:14" ht="18" customHeight="1" x14ac:dyDescent="0.3">
      <c r="A14" s="116">
        <v>2021</v>
      </c>
      <c r="B14" s="149" t="s">
        <v>110</v>
      </c>
      <c r="C14" s="129">
        <v>546637.09828899999</v>
      </c>
      <c r="D14" s="129">
        <v>15015.273631</v>
      </c>
      <c r="E14" s="129">
        <v>47949.635834000001</v>
      </c>
      <c r="F14" s="129">
        <v>1700307.8535289201</v>
      </c>
      <c r="G14" s="129">
        <v>45843.647381999996</v>
      </c>
      <c r="H14" s="129">
        <v>663089.37277499994</v>
      </c>
      <c r="I14" s="129">
        <v>339015.83065300004</v>
      </c>
      <c r="J14" s="129">
        <v>1287200.10604</v>
      </c>
      <c r="K14" s="129">
        <v>230128.85905000003</v>
      </c>
      <c r="L14" s="129">
        <v>0.17185800000000001</v>
      </c>
      <c r="M14" s="146">
        <v>4875187.8490409199</v>
      </c>
      <c r="N14" s="120"/>
    </row>
    <row r="15" spans="1:14" ht="18" customHeight="1" x14ac:dyDescent="0.3">
      <c r="A15" s="116"/>
      <c r="B15" s="149" t="s">
        <v>111</v>
      </c>
      <c r="C15" s="129">
        <v>593545.70956999995</v>
      </c>
      <c r="D15" s="129">
        <v>19579.078702999999</v>
      </c>
      <c r="E15" s="129">
        <v>60286.358168999999</v>
      </c>
      <c r="F15" s="129">
        <v>1363118.8293340001</v>
      </c>
      <c r="G15" s="129">
        <v>34382.355043000003</v>
      </c>
      <c r="H15" s="129">
        <v>695671.54113200004</v>
      </c>
      <c r="I15" s="129">
        <v>434611.70868899999</v>
      </c>
      <c r="J15" s="129">
        <v>1344085.333452</v>
      </c>
      <c r="K15" s="129">
        <v>147052.96272499999</v>
      </c>
      <c r="L15" s="129">
        <v>0.44761099999999998</v>
      </c>
      <c r="M15" s="146">
        <v>4692334.3244279996</v>
      </c>
      <c r="N15" s="120"/>
    </row>
    <row r="16" spans="1:14" ht="18" customHeight="1" x14ac:dyDescent="0.3">
      <c r="A16" s="116"/>
      <c r="B16" s="149" t="s">
        <v>112</v>
      </c>
      <c r="C16" s="129">
        <v>715592.69314400002</v>
      </c>
      <c r="D16" s="129">
        <v>21067.388233000001</v>
      </c>
      <c r="E16" s="129">
        <v>64015.130157000007</v>
      </c>
      <c r="F16" s="129">
        <v>1696318.263185</v>
      </c>
      <c r="G16" s="129">
        <v>43485.946682000002</v>
      </c>
      <c r="H16" s="129">
        <v>732955.458843</v>
      </c>
      <c r="I16" s="129">
        <v>412865.61897700001</v>
      </c>
      <c r="J16" s="129">
        <v>1454237.7049440001</v>
      </c>
      <c r="K16" s="129">
        <v>195322.99301899999</v>
      </c>
      <c r="L16" s="129">
        <v>0.106321</v>
      </c>
      <c r="M16" s="146">
        <v>5335861.3035049997</v>
      </c>
      <c r="N16" s="120"/>
    </row>
    <row r="17" spans="1:14" ht="18" customHeight="1" x14ac:dyDescent="0.3">
      <c r="A17" s="116"/>
      <c r="B17" s="149" t="s">
        <v>113</v>
      </c>
      <c r="C17" s="129">
        <v>798513.07681700005</v>
      </c>
      <c r="D17" s="129">
        <v>23755.395751</v>
      </c>
      <c r="E17" s="129">
        <v>69612.413264000003</v>
      </c>
      <c r="F17" s="129">
        <v>1700134.344304</v>
      </c>
      <c r="G17" s="129">
        <v>93587.263822000008</v>
      </c>
      <c r="H17" s="129">
        <v>773671.64772200002</v>
      </c>
      <c r="I17" s="129">
        <v>574390.21186699998</v>
      </c>
      <c r="J17" s="129">
        <v>1639659.6496320001</v>
      </c>
      <c r="K17" s="129">
        <v>267243.95433799998</v>
      </c>
      <c r="L17" s="129">
        <v>13.517971000000001</v>
      </c>
      <c r="M17" s="146">
        <v>5940581.4754880005</v>
      </c>
      <c r="N17" s="120"/>
    </row>
    <row r="18" spans="1:14" ht="18" customHeight="1" x14ac:dyDescent="0.3">
      <c r="A18" s="116">
        <v>2022</v>
      </c>
      <c r="B18" s="149" t="s">
        <v>110</v>
      </c>
      <c r="C18" s="129">
        <v>636931.08936600003</v>
      </c>
      <c r="D18" s="129">
        <v>28249.851449000002</v>
      </c>
      <c r="E18" s="129">
        <v>83276.358070999995</v>
      </c>
      <c r="F18" s="129">
        <v>3503055.8141035419</v>
      </c>
      <c r="G18" s="129">
        <v>27080.591846000003</v>
      </c>
      <c r="H18" s="129">
        <v>812889.61637800001</v>
      </c>
      <c r="I18" s="129">
        <v>470713.45033000002</v>
      </c>
      <c r="J18" s="129">
        <v>1654963.6673079999</v>
      </c>
      <c r="K18" s="129">
        <v>278492.261941</v>
      </c>
      <c r="L18" s="129">
        <v>20.818759</v>
      </c>
      <c r="M18" s="129">
        <v>5900825.8544288399</v>
      </c>
      <c r="N18" s="120"/>
    </row>
    <row r="19" spans="1:14" ht="18" customHeight="1" x14ac:dyDescent="0.3">
      <c r="A19" s="116"/>
      <c r="B19" s="149" t="s">
        <v>111</v>
      </c>
      <c r="C19" s="129">
        <v>686474.62874900014</v>
      </c>
      <c r="D19" s="129">
        <v>33522.007590000001</v>
      </c>
      <c r="E19" s="129">
        <v>77622.965341000003</v>
      </c>
      <c r="F19" s="129">
        <v>2440501.2011752175</v>
      </c>
      <c r="G19" s="129">
        <v>28126.487307999996</v>
      </c>
      <c r="H19" s="129">
        <v>940561.985445</v>
      </c>
      <c r="I19" s="129">
        <v>466079.26318900002</v>
      </c>
      <c r="J19" s="129">
        <v>1468936.0479270001</v>
      </c>
      <c r="K19" s="129">
        <v>246688.494168</v>
      </c>
      <c r="L19" s="129">
        <v>1.08694</v>
      </c>
      <c r="M19" s="129">
        <v>5434945.3394980002</v>
      </c>
      <c r="N19" s="120"/>
    </row>
    <row r="20" spans="1:14" ht="18" customHeight="1" x14ac:dyDescent="0.3">
      <c r="A20" s="116"/>
      <c r="B20" s="149" t="s">
        <v>112</v>
      </c>
      <c r="C20" s="129">
        <v>694313.44545700005</v>
      </c>
      <c r="D20" s="129">
        <v>24884.215791000002</v>
      </c>
      <c r="E20" s="129">
        <v>91852.903250000003</v>
      </c>
      <c r="F20" s="129">
        <v>2302615.6300659943</v>
      </c>
      <c r="G20" s="129">
        <v>41575.941544999994</v>
      </c>
      <c r="H20" s="129">
        <v>833199.61057699996</v>
      </c>
      <c r="I20" s="129">
        <v>531427.23541299999</v>
      </c>
      <c r="J20" s="129">
        <v>1523038.696825</v>
      </c>
      <c r="K20" s="129">
        <v>300581.93473500002</v>
      </c>
      <c r="L20" s="129">
        <v>42.162897000000001</v>
      </c>
      <c r="M20" s="146">
        <v>6343531.7765559945</v>
      </c>
      <c r="N20" s="120"/>
    </row>
    <row r="21" spans="1:14" ht="18" customHeight="1" x14ac:dyDescent="0.3">
      <c r="A21" s="116"/>
      <c r="B21" s="149" t="s">
        <v>113</v>
      </c>
      <c r="C21" s="129">
        <v>609264.27243300003</v>
      </c>
      <c r="D21" s="129">
        <v>26314.781039000001</v>
      </c>
      <c r="E21" s="129">
        <v>71546.104357000004</v>
      </c>
      <c r="F21" s="129">
        <v>1877871.5199417849</v>
      </c>
      <c r="G21" s="129">
        <v>67369.695533000006</v>
      </c>
      <c r="H21" s="129">
        <v>694679.36972700001</v>
      </c>
      <c r="I21" s="129">
        <v>461168.85138199996</v>
      </c>
      <c r="J21" s="129">
        <v>1283943.35873</v>
      </c>
      <c r="K21" s="129">
        <v>270564.92443600006</v>
      </c>
      <c r="L21" s="129">
        <v>105.06794900000001</v>
      </c>
      <c r="M21" s="129">
        <v>5362827.9455277845</v>
      </c>
      <c r="N21" s="120"/>
    </row>
    <row r="22" spans="1:14" ht="18" customHeight="1" x14ac:dyDescent="0.3">
      <c r="A22" s="116">
        <v>2023</v>
      </c>
      <c r="B22" s="216" t="s">
        <v>110</v>
      </c>
      <c r="C22" s="150">
        <v>675216.15662700008</v>
      </c>
      <c r="D22" s="150">
        <v>27938.687419000002</v>
      </c>
      <c r="E22" s="150">
        <v>83628.989772999994</v>
      </c>
      <c r="F22" s="150">
        <v>2999173.4812051631</v>
      </c>
      <c r="G22" s="150">
        <v>44499.998137000002</v>
      </c>
      <c r="H22" s="150">
        <v>630980.52734199993</v>
      </c>
      <c r="I22" s="150">
        <v>394576.88425499998</v>
      </c>
      <c r="J22" s="150">
        <v>1266742.3207359998</v>
      </c>
      <c r="K22" s="150">
        <v>343325.39750900003</v>
      </c>
      <c r="L22" s="150">
        <v>19.941670000000002</v>
      </c>
      <c r="M22" s="150">
        <v>6466102.3846731633</v>
      </c>
      <c r="N22" s="120"/>
    </row>
    <row r="23" spans="1:14" ht="18" customHeight="1" x14ac:dyDescent="0.3">
      <c r="A23" s="116"/>
      <c r="B23" s="216" t="s">
        <v>111</v>
      </c>
      <c r="C23" s="150">
        <v>662382.69283999992</v>
      </c>
      <c r="D23" s="150">
        <v>22626.011944000002</v>
      </c>
      <c r="E23" s="150">
        <v>71917.232262000005</v>
      </c>
      <c r="F23" s="150">
        <v>2227122.845780856</v>
      </c>
      <c r="G23" s="150">
        <v>59332.905515000006</v>
      </c>
      <c r="H23" s="150">
        <v>648796.179779</v>
      </c>
      <c r="I23" s="150">
        <v>434010.34870900004</v>
      </c>
      <c r="J23" s="150">
        <v>1985449.2030800001</v>
      </c>
      <c r="K23" s="150">
        <v>190311.33579799999</v>
      </c>
      <c r="L23" s="150">
        <v>0</v>
      </c>
      <c r="M23" s="150">
        <v>6301948.7557078563</v>
      </c>
      <c r="N23" s="120"/>
    </row>
    <row r="24" spans="1:14" ht="18" customHeight="1" x14ac:dyDescent="0.3">
      <c r="A24" s="116"/>
      <c r="B24" s="216" t="s">
        <v>112</v>
      </c>
      <c r="C24" s="150">
        <v>1040065.768422</v>
      </c>
      <c r="D24" s="150">
        <v>31842.238137</v>
      </c>
      <c r="E24" s="150">
        <v>127899.46610699999</v>
      </c>
      <c r="F24" s="150">
        <v>3435233.2234810162</v>
      </c>
      <c r="G24" s="150">
        <v>64441.100680999996</v>
      </c>
      <c r="H24" s="150">
        <v>1070199.767954</v>
      </c>
      <c r="I24" s="150">
        <v>696252.13222200004</v>
      </c>
      <c r="J24" s="150">
        <v>2309890.9914349997</v>
      </c>
      <c r="K24" s="150">
        <v>265412.36352899997</v>
      </c>
      <c r="L24" s="150">
        <v>4.7439000000000002E-2</v>
      </c>
      <c r="M24" s="150">
        <v>9041237.0994070154</v>
      </c>
      <c r="N24" s="120"/>
    </row>
    <row r="25" spans="1:14" ht="18" customHeight="1" x14ac:dyDescent="0.3">
      <c r="A25" s="116"/>
      <c r="B25" s="216" t="s">
        <v>113</v>
      </c>
      <c r="C25" s="150">
        <v>1130376.6153190001</v>
      </c>
      <c r="D25" s="150">
        <v>44869.809856</v>
      </c>
      <c r="E25" s="150">
        <v>133108.856653</v>
      </c>
      <c r="F25" s="150">
        <v>3342590.8875285918</v>
      </c>
      <c r="G25" s="150">
        <v>64396.881377999998</v>
      </c>
      <c r="H25" s="150">
        <v>1104476.9980540001</v>
      </c>
      <c r="I25" s="150">
        <v>749562.357571</v>
      </c>
      <c r="J25" s="150">
        <v>2211427.168145</v>
      </c>
      <c r="K25" s="150">
        <v>272965.07496473996</v>
      </c>
      <c r="L25" s="150">
        <v>2.6469330000000002</v>
      </c>
      <c r="M25" s="150">
        <v>9053777.2964023314</v>
      </c>
      <c r="N25" s="120"/>
    </row>
    <row r="26" spans="1:14" ht="18" customHeight="1" x14ac:dyDescent="0.3">
      <c r="A26" s="116">
        <v>2024</v>
      </c>
      <c r="B26" s="73" t="s">
        <v>110</v>
      </c>
      <c r="C26" s="36">
        <v>1501901.5553339999</v>
      </c>
      <c r="D26" s="36">
        <v>50158.203079999999</v>
      </c>
      <c r="E26" s="36">
        <v>193333.97593499999</v>
      </c>
      <c r="F26" s="36">
        <v>5763412.6003028788</v>
      </c>
      <c r="G26" s="36">
        <v>73443.604445000004</v>
      </c>
      <c r="H26" s="36">
        <v>1786425.4371799999</v>
      </c>
      <c r="I26" s="36">
        <v>1093760.23389</v>
      </c>
      <c r="J26" s="36">
        <v>3170349.097904</v>
      </c>
      <c r="K26" s="36">
        <v>337268.46385</v>
      </c>
      <c r="L26" s="36">
        <v>0.86236900000000005</v>
      </c>
      <c r="M26" s="36">
        <v>13970054.03428988</v>
      </c>
      <c r="N26" s="120"/>
    </row>
    <row r="27" spans="1:14" s="89" customFormat="1" ht="18" customHeight="1" x14ac:dyDescent="0.3">
      <c r="A27" s="116"/>
      <c r="B27" s="73" t="s">
        <v>111</v>
      </c>
      <c r="C27" s="73">
        <v>1424967.8504600001</v>
      </c>
      <c r="D27" s="73">
        <v>42958.632166000003</v>
      </c>
      <c r="E27" s="73">
        <v>249542.20084500001</v>
      </c>
      <c r="F27" s="73">
        <v>4415185.2535834303</v>
      </c>
      <c r="G27" s="73">
        <v>70307.914483</v>
      </c>
      <c r="H27" s="73">
        <v>1886503.956889</v>
      </c>
      <c r="I27" s="73">
        <v>1131713.6640019999</v>
      </c>
      <c r="J27" s="73">
        <v>2878693.4718849999</v>
      </c>
      <c r="K27" s="73">
        <v>373618.41947999998</v>
      </c>
      <c r="L27" s="73">
        <v>40.056032000000002</v>
      </c>
      <c r="M27" s="73">
        <v>12473531.419825429</v>
      </c>
      <c r="N27" s="120"/>
    </row>
    <row r="28" spans="1:14" s="89" customFormat="1" ht="18" hidden="1" customHeight="1" x14ac:dyDescent="0.3">
      <c r="A28" s="116"/>
      <c r="B28" s="73"/>
      <c r="C28" s="73">
        <f>C27/$M$27*100</f>
        <v>11.423932826233607</v>
      </c>
      <c r="D28" s="73">
        <f t="shared" ref="D28:L28" si="0">D27/$M$27*100</f>
        <v>0.34439831608329907</v>
      </c>
      <c r="E28" s="73">
        <f t="shared" si="0"/>
        <v>2.0005737945901809</v>
      </c>
      <c r="F28" s="73">
        <f t="shared" si="0"/>
        <v>35.396433495697423</v>
      </c>
      <c r="G28" s="73">
        <f t="shared" si="0"/>
        <v>0.56365685158937917</v>
      </c>
      <c r="H28" s="73">
        <f t="shared" si="0"/>
        <v>15.124056639570338</v>
      </c>
      <c r="I28" s="73">
        <f t="shared" si="0"/>
        <v>9.0729210991784921</v>
      </c>
      <c r="J28" s="73">
        <f t="shared" si="0"/>
        <v>23.078416007431585</v>
      </c>
      <c r="K28" s="73">
        <f t="shared" si="0"/>
        <v>2.9952898413850222</v>
      </c>
      <c r="L28" s="73">
        <f t="shared" si="0"/>
        <v>3.2112824068679499E-4</v>
      </c>
      <c r="M28" s="73"/>
      <c r="N28" s="120"/>
    </row>
    <row r="29" spans="1:14" hidden="1" x14ac:dyDescent="0.4">
      <c r="A29" s="111">
        <v>2020</v>
      </c>
      <c r="B29" s="96" t="s">
        <v>114</v>
      </c>
      <c r="C29" s="146">
        <v>131713.808448</v>
      </c>
      <c r="D29" s="146">
        <v>5045.6028150000002</v>
      </c>
      <c r="E29" s="146">
        <v>18728.085072999998</v>
      </c>
      <c r="F29" s="146">
        <v>385041.60264599998</v>
      </c>
      <c r="G29" s="146">
        <v>9426.7518490000002</v>
      </c>
      <c r="H29" s="146">
        <v>122822.39704500001</v>
      </c>
      <c r="I29" s="146">
        <v>114974.04888</v>
      </c>
      <c r="J29" s="146">
        <v>415804.34852699999</v>
      </c>
      <c r="K29" s="146">
        <v>39761.24757</v>
      </c>
      <c r="L29" s="147">
        <v>0</v>
      </c>
      <c r="M29" s="146">
        <v>1243317.892853</v>
      </c>
      <c r="N29" s="148"/>
    </row>
    <row r="30" spans="1:14" hidden="1" x14ac:dyDescent="0.4">
      <c r="A30" s="111"/>
      <c r="B30" s="96" t="s">
        <v>115</v>
      </c>
      <c r="C30" s="146">
        <v>111782.21071699999</v>
      </c>
      <c r="D30" s="146">
        <v>2683.7377449999999</v>
      </c>
      <c r="E30" s="146">
        <v>11475.636767</v>
      </c>
      <c r="F30" s="146">
        <v>376925.351669</v>
      </c>
      <c r="G30" s="146">
        <v>11928.095477999999</v>
      </c>
      <c r="H30" s="146">
        <v>125657.751955</v>
      </c>
      <c r="I30" s="146">
        <v>100454.238197</v>
      </c>
      <c r="J30" s="146">
        <v>332293.43117499998</v>
      </c>
      <c r="K30" s="146">
        <v>31146.849622000002</v>
      </c>
      <c r="L30" s="147">
        <v>0</v>
      </c>
      <c r="M30" s="146">
        <v>1104347.303325</v>
      </c>
      <c r="N30" s="148"/>
    </row>
    <row r="31" spans="1:14" hidden="1" x14ac:dyDescent="0.4">
      <c r="A31" s="111"/>
      <c r="B31" s="96" t="s">
        <v>116</v>
      </c>
      <c r="C31" s="146">
        <v>141318.83935600001</v>
      </c>
      <c r="D31" s="146">
        <v>2088.2130160000002</v>
      </c>
      <c r="E31" s="146">
        <v>13128.266758</v>
      </c>
      <c r="F31" s="146">
        <v>402166.84544200002</v>
      </c>
      <c r="G31" s="146">
        <v>7717.8441730000004</v>
      </c>
      <c r="H31" s="146">
        <v>145924.215104</v>
      </c>
      <c r="I31" s="146">
        <v>95146.401530000003</v>
      </c>
      <c r="J31" s="146">
        <v>360135.42456100002</v>
      </c>
      <c r="K31" s="146">
        <v>61276.607314000001</v>
      </c>
      <c r="L31" s="147">
        <v>0</v>
      </c>
      <c r="M31" s="146">
        <v>1228902.657254</v>
      </c>
      <c r="N31" s="148"/>
    </row>
    <row r="32" spans="1:14" hidden="1" x14ac:dyDescent="0.4">
      <c r="A32" s="111"/>
      <c r="B32" s="96" t="s">
        <v>117</v>
      </c>
      <c r="C32" s="146">
        <v>126911.279454</v>
      </c>
      <c r="D32" s="146">
        <v>3807.034146</v>
      </c>
      <c r="E32" s="146">
        <v>11201.347820000001</v>
      </c>
      <c r="F32" s="146">
        <v>72403.708119999996</v>
      </c>
      <c r="G32" s="146">
        <v>13401.297171</v>
      </c>
      <c r="H32" s="146">
        <v>126132.409485</v>
      </c>
      <c r="I32" s="146">
        <v>84839.200167000003</v>
      </c>
      <c r="J32" s="146">
        <v>271368.73016899999</v>
      </c>
      <c r="K32" s="146">
        <v>25105.930230999998</v>
      </c>
      <c r="L32" s="147">
        <v>0</v>
      </c>
      <c r="M32" s="146">
        <v>735170.93676299998</v>
      </c>
      <c r="N32" s="148"/>
    </row>
    <row r="33" spans="1:14" hidden="1" x14ac:dyDescent="0.4">
      <c r="A33" s="111"/>
      <c r="B33" s="96" t="s">
        <v>118</v>
      </c>
      <c r="C33" s="146">
        <v>111560.23899699999</v>
      </c>
      <c r="D33" s="146">
        <v>5460.9734129999997</v>
      </c>
      <c r="E33" s="146">
        <v>12089.388225999999</v>
      </c>
      <c r="F33" s="146">
        <v>86542.029416999998</v>
      </c>
      <c r="G33" s="146">
        <v>5717.764134</v>
      </c>
      <c r="H33" s="146">
        <v>147191.027198</v>
      </c>
      <c r="I33" s="146">
        <v>84733.755514999997</v>
      </c>
      <c r="J33" s="146">
        <v>261193.22081100001</v>
      </c>
      <c r="K33" s="146">
        <v>34717.401779</v>
      </c>
      <c r="L33" s="147">
        <v>0</v>
      </c>
      <c r="M33" s="146">
        <v>749205.79948999989</v>
      </c>
      <c r="N33" s="148"/>
    </row>
    <row r="34" spans="1:14" hidden="1" x14ac:dyDescent="0.4">
      <c r="A34" s="111"/>
      <c r="B34" s="96" t="s">
        <v>119</v>
      </c>
      <c r="C34" s="146">
        <v>126423.46500700001</v>
      </c>
      <c r="D34" s="146">
        <v>6375.0720849999998</v>
      </c>
      <c r="E34" s="146">
        <v>11906.326687999999</v>
      </c>
      <c r="F34" s="146">
        <v>135733.96733300001</v>
      </c>
      <c r="G34" s="146">
        <v>6735.9823450000004</v>
      </c>
      <c r="H34" s="146">
        <v>166261.46337799999</v>
      </c>
      <c r="I34" s="146">
        <v>103099.108372</v>
      </c>
      <c r="J34" s="146">
        <v>351259.71071100002</v>
      </c>
      <c r="K34" s="146">
        <v>41060.064921999998</v>
      </c>
      <c r="L34" s="147">
        <v>0.18004200000000001</v>
      </c>
      <c r="M34" s="146">
        <v>948855.34088300017</v>
      </c>
      <c r="N34" s="148"/>
    </row>
    <row r="35" spans="1:14" hidden="1" x14ac:dyDescent="0.4">
      <c r="A35" s="111"/>
      <c r="B35" s="96" t="s">
        <v>120</v>
      </c>
      <c r="C35" s="146">
        <v>152199.88406700001</v>
      </c>
      <c r="D35" s="146">
        <v>2728.3728959999999</v>
      </c>
      <c r="E35" s="146">
        <v>14526.235720999999</v>
      </c>
      <c r="F35" s="146">
        <v>229802.324421</v>
      </c>
      <c r="G35" s="146">
        <v>12009.249186999999</v>
      </c>
      <c r="H35" s="146">
        <v>159468.705949</v>
      </c>
      <c r="I35" s="146">
        <v>90658.078057000006</v>
      </c>
      <c r="J35" s="146">
        <v>312744.41564399999</v>
      </c>
      <c r="K35" s="146">
        <v>36744.740016999996</v>
      </c>
      <c r="L35" s="147">
        <v>0.23577600000000001</v>
      </c>
      <c r="M35" s="146">
        <v>1010882.241735</v>
      </c>
      <c r="N35" s="148"/>
    </row>
    <row r="36" spans="1:14" hidden="1" x14ac:dyDescent="0.4">
      <c r="A36" s="111"/>
      <c r="B36" s="96" t="s">
        <v>121</v>
      </c>
      <c r="C36" s="146">
        <v>162291.46814000001</v>
      </c>
      <c r="D36" s="146">
        <v>5565.8979840000002</v>
      </c>
      <c r="E36" s="146">
        <v>14250.462829</v>
      </c>
      <c r="F36" s="146">
        <v>262169.83894099999</v>
      </c>
      <c r="G36" s="146">
        <v>9746.7357410000004</v>
      </c>
      <c r="H36" s="146">
        <v>179702.49551199999</v>
      </c>
      <c r="I36" s="146">
        <v>90701.291742000001</v>
      </c>
      <c r="J36" s="146">
        <v>354751.58985599998</v>
      </c>
      <c r="K36" s="146">
        <v>47114.690187</v>
      </c>
      <c r="L36" s="147">
        <v>0.16340199999999999</v>
      </c>
      <c r="M36" s="146">
        <v>1126294.6343339998</v>
      </c>
      <c r="N36" s="148"/>
    </row>
    <row r="37" spans="1:14" hidden="1" x14ac:dyDescent="0.4">
      <c r="A37" s="111"/>
      <c r="B37" s="96" t="s">
        <v>122</v>
      </c>
      <c r="C37" s="146">
        <v>161014.15863699999</v>
      </c>
      <c r="D37" s="146">
        <v>5827.3482969999995</v>
      </c>
      <c r="E37" s="146">
        <v>13176.497112999999</v>
      </c>
      <c r="F37" s="146">
        <v>172422.359646</v>
      </c>
      <c r="G37" s="146">
        <v>11727.969067</v>
      </c>
      <c r="H37" s="146">
        <v>172601.88930000001</v>
      </c>
      <c r="I37" s="146">
        <v>95925.038803999996</v>
      </c>
      <c r="J37" s="146">
        <v>370524.44834800001</v>
      </c>
      <c r="K37" s="146">
        <v>44196.143725000002</v>
      </c>
      <c r="L37" s="147">
        <v>0</v>
      </c>
      <c r="M37" s="146">
        <v>1047415.852937</v>
      </c>
      <c r="N37" s="148"/>
    </row>
    <row r="38" spans="1:14" hidden="1" x14ac:dyDescent="0.4">
      <c r="A38" s="111"/>
      <c r="B38" s="96" t="s">
        <v>123</v>
      </c>
      <c r="C38" s="127">
        <v>127843.191022</v>
      </c>
      <c r="D38" s="127">
        <v>4277.531489</v>
      </c>
      <c r="E38" s="127">
        <v>13688.61594</v>
      </c>
      <c r="F38" s="127">
        <v>492907.21181299997</v>
      </c>
      <c r="G38" s="127">
        <v>5704.6596399999999</v>
      </c>
      <c r="H38" s="127">
        <v>126894.028905</v>
      </c>
      <c r="I38" s="127">
        <v>70684.792904999995</v>
      </c>
      <c r="J38" s="127">
        <v>310336.671447</v>
      </c>
      <c r="K38" s="127">
        <v>32804.245691999997</v>
      </c>
      <c r="L38" s="147">
        <v>0</v>
      </c>
      <c r="M38" s="146">
        <v>1185140.9488529998</v>
      </c>
      <c r="N38" s="148"/>
    </row>
    <row r="39" spans="1:14" hidden="1" x14ac:dyDescent="0.4">
      <c r="A39" s="111"/>
      <c r="B39" s="96" t="s">
        <v>124</v>
      </c>
      <c r="C39" s="127">
        <v>173640.957566</v>
      </c>
      <c r="D39" s="127">
        <v>6277.2148420000003</v>
      </c>
      <c r="E39" s="127">
        <v>12009.877151000001</v>
      </c>
      <c r="F39" s="127">
        <v>213569.576156</v>
      </c>
      <c r="G39" s="127">
        <v>17759.452978000001</v>
      </c>
      <c r="H39" s="127">
        <v>347664.78388499998</v>
      </c>
      <c r="I39" s="127">
        <v>99064.824737000003</v>
      </c>
      <c r="J39" s="127">
        <v>428495.95745500003</v>
      </c>
      <c r="K39" s="127">
        <v>41337.062764000002</v>
      </c>
      <c r="L39" s="147">
        <v>0</v>
      </c>
      <c r="M39" s="146">
        <v>1339819.707534</v>
      </c>
      <c r="N39" s="148"/>
    </row>
    <row r="40" spans="1:14" hidden="1" x14ac:dyDescent="0.4">
      <c r="A40" s="111"/>
      <c r="B40" s="96" t="s">
        <v>125</v>
      </c>
      <c r="C40" s="127">
        <v>158481.72765700001</v>
      </c>
      <c r="D40" s="127">
        <v>6011.4131399999997</v>
      </c>
      <c r="E40" s="127">
        <v>15096.921559</v>
      </c>
      <c r="F40" s="127">
        <v>66090.131626000002</v>
      </c>
      <c r="G40" s="127">
        <v>8340.7577839999994</v>
      </c>
      <c r="H40" s="127">
        <v>193450.56405300001</v>
      </c>
      <c r="I40" s="127">
        <v>91364.881124000007</v>
      </c>
      <c r="J40" s="127">
        <v>388797.62172699999</v>
      </c>
      <c r="K40" s="127">
        <v>53956.473194999999</v>
      </c>
      <c r="L40" s="147">
        <v>0</v>
      </c>
      <c r="M40" s="146">
        <v>981590.49186499987</v>
      </c>
      <c r="N40" s="148"/>
    </row>
    <row r="41" spans="1:14" hidden="1" x14ac:dyDescent="0.4">
      <c r="A41" s="116">
        <v>2021</v>
      </c>
      <c r="B41" s="96" t="s">
        <v>114</v>
      </c>
      <c r="C41" s="146">
        <v>163892.13026000001</v>
      </c>
      <c r="D41" s="146">
        <v>5578.6468199999999</v>
      </c>
      <c r="E41" s="146">
        <v>17648.020466999998</v>
      </c>
      <c r="F41" s="146">
        <v>382878.97464899998</v>
      </c>
      <c r="G41" s="146">
        <v>25778.308455999999</v>
      </c>
      <c r="H41" s="146">
        <v>162410.84406</v>
      </c>
      <c r="I41" s="146">
        <v>81734.409771000006</v>
      </c>
      <c r="J41" s="146">
        <v>396828.12565900001</v>
      </c>
      <c r="K41" s="146">
        <v>78467.040655000004</v>
      </c>
      <c r="L41" s="147">
        <v>0.17185800000000001</v>
      </c>
      <c r="M41" s="146">
        <v>1315216.6726550001</v>
      </c>
      <c r="N41" s="148"/>
    </row>
    <row r="42" spans="1:14" hidden="1" x14ac:dyDescent="0.4">
      <c r="A42" s="111"/>
      <c r="B42" s="96" t="s">
        <v>115</v>
      </c>
      <c r="C42" s="146">
        <v>188175.32913599999</v>
      </c>
      <c r="D42" s="146">
        <v>4043.439621</v>
      </c>
      <c r="E42" s="146">
        <v>13917.017981999999</v>
      </c>
      <c r="F42" s="146">
        <v>520260.30740654998</v>
      </c>
      <c r="G42" s="146">
        <v>13558.079361</v>
      </c>
      <c r="H42" s="146">
        <v>313300.61751299998</v>
      </c>
      <c r="I42" s="146">
        <v>95946.904783000005</v>
      </c>
      <c r="J42" s="146">
        <v>383901.81120699999</v>
      </c>
      <c r="K42" s="146">
        <v>48934.031196000004</v>
      </c>
      <c r="L42" s="147">
        <v>0</v>
      </c>
      <c r="M42" s="146">
        <v>1582037.5382055498</v>
      </c>
      <c r="N42" s="148"/>
    </row>
    <row r="43" spans="1:14" hidden="1" x14ac:dyDescent="0.4">
      <c r="A43" s="111"/>
      <c r="B43" s="96" t="s">
        <v>116</v>
      </c>
      <c r="C43" s="146">
        <v>194569.638893</v>
      </c>
      <c r="D43" s="146">
        <v>5393.1871899999996</v>
      </c>
      <c r="E43" s="146">
        <v>16384.597385000001</v>
      </c>
      <c r="F43" s="146">
        <v>797168.57147336996</v>
      </c>
      <c r="G43" s="146">
        <v>6507.2595650000003</v>
      </c>
      <c r="H43" s="146">
        <v>187377.91120199999</v>
      </c>
      <c r="I43" s="146">
        <v>161334.516099</v>
      </c>
      <c r="J43" s="146">
        <v>506470.16917399998</v>
      </c>
      <c r="K43" s="146">
        <v>102727.787199</v>
      </c>
      <c r="L43" s="147">
        <v>0</v>
      </c>
      <c r="M43" s="146">
        <v>1977933.6381803697</v>
      </c>
      <c r="N43" s="148"/>
    </row>
    <row r="44" spans="1:14" hidden="1" x14ac:dyDescent="0.4">
      <c r="A44" s="111"/>
      <c r="B44" s="96" t="s">
        <v>117</v>
      </c>
      <c r="C44" s="146">
        <v>200464.97045399999</v>
      </c>
      <c r="D44" s="146">
        <v>6936.8819160000003</v>
      </c>
      <c r="E44" s="146">
        <v>21031.366379999999</v>
      </c>
      <c r="F44" s="146">
        <v>157169.85219100001</v>
      </c>
      <c r="G44" s="146">
        <v>13026.390576</v>
      </c>
      <c r="H44" s="146">
        <v>240970.301515</v>
      </c>
      <c r="I44" s="146">
        <v>171121.03486000001</v>
      </c>
      <c r="J44" s="146">
        <v>441887.55565499997</v>
      </c>
      <c r="K44" s="146">
        <v>58783.419686000001</v>
      </c>
      <c r="L44" s="147">
        <v>0</v>
      </c>
      <c r="M44" s="146">
        <v>1311391.7732330002</v>
      </c>
      <c r="N44" s="148"/>
    </row>
    <row r="45" spans="1:14" hidden="1" x14ac:dyDescent="0.4">
      <c r="A45" s="111"/>
      <c r="B45" s="96" t="s">
        <v>118</v>
      </c>
      <c r="C45" s="146">
        <v>181663.17411600001</v>
      </c>
      <c r="D45" s="146">
        <v>5797.7333189999999</v>
      </c>
      <c r="E45" s="146">
        <v>16637.028337</v>
      </c>
      <c r="F45" s="146">
        <v>492860.20468299999</v>
      </c>
      <c r="G45" s="146">
        <v>15710.439351999999</v>
      </c>
      <c r="H45" s="146">
        <v>205863.21832099999</v>
      </c>
      <c r="I45" s="146">
        <v>111795.832904</v>
      </c>
      <c r="J45" s="146">
        <v>404417.70147299999</v>
      </c>
      <c r="K45" s="146">
        <v>41027.805231999999</v>
      </c>
      <c r="L45" s="147">
        <v>1.8801999999999999E-2</v>
      </c>
      <c r="M45" s="146">
        <v>1475773.1565389999</v>
      </c>
      <c r="N45" s="148"/>
    </row>
    <row r="46" spans="1:14" hidden="1" x14ac:dyDescent="0.4">
      <c r="A46" s="111"/>
      <c r="B46" s="96" t="s">
        <v>119</v>
      </c>
      <c r="C46" s="146">
        <v>211417.565</v>
      </c>
      <c r="D46" s="146">
        <v>6844.4634679999999</v>
      </c>
      <c r="E46" s="146">
        <v>22617.963452</v>
      </c>
      <c r="F46" s="146">
        <v>713088.77246000001</v>
      </c>
      <c r="G46" s="146">
        <v>5645.5251150000004</v>
      </c>
      <c r="H46" s="146">
        <v>248838.02129599999</v>
      </c>
      <c r="I46" s="146">
        <v>151694.840925</v>
      </c>
      <c r="J46" s="146">
        <v>497780.07632400002</v>
      </c>
      <c r="K46" s="146">
        <v>47241.737806999998</v>
      </c>
      <c r="L46" s="147">
        <v>0.428809</v>
      </c>
      <c r="M46" s="146">
        <v>1905169.394656</v>
      </c>
      <c r="N46" s="148"/>
    </row>
    <row r="47" spans="1:14" ht="21" hidden="1" customHeight="1" x14ac:dyDescent="0.3">
      <c r="A47" s="111"/>
      <c r="B47" s="123" t="s">
        <v>120</v>
      </c>
      <c r="C47" s="129">
        <v>189475.09107299999</v>
      </c>
      <c r="D47" s="129">
        <v>6563.0650960000003</v>
      </c>
      <c r="E47" s="129">
        <v>22396.573678000001</v>
      </c>
      <c r="F47" s="129">
        <v>617271.21902700001</v>
      </c>
      <c r="G47" s="129">
        <v>17237.666467999999</v>
      </c>
      <c r="H47" s="129">
        <v>243698.018633</v>
      </c>
      <c r="I47" s="129">
        <v>115637.190631</v>
      </c>
      <c r="J47" s="129">
        <v>456363.81306100002</v>
      </c>
      <c r="K47" s="129">
        <v>72112.219681999995</v>
      </c>
      <c r="L47" s="129">
        <v>1.2286999999999999E-2</v>
      </c>
      <c r="M47" s="146">
        <v>1740754.8696360004</v>
      </c>
      <c r="N47" s="120"/>
    </row>
    <row r="48" spans="1:14" ht="21" hidden="1" customHeight="1" x14ac:dyDescent="0.3">
      <c r="A48" s="111"/>
      <c r="B48" s="123" t="s">
        <v>121</v>
      </c>
      <c r="C48" s="129">
        <v>266505.511528</v>
      </c>
      <c r="D48" s="129">
        <v>7227.1679629999999</v>
      </c>
      <c r="E48" s="129">
        <v>21717.553671000001</v>
      </c>
      <c r="F48" s="129">
        <v>704882.37459100003</v>
      </c>
      <c r="G48" s="129">
        <v>14942.689550999999</v>
      </c>
      <c r="H48" s="129">
        <v>272354.473895</v>
      </c>
      <c r="I48" s="129">
        <v>154170.969985</v>
      </c>
      <c r="J48" s="129">
        <v>502658.41171399999</v>
      </c>
      <c r="K48" s="129">
        <v>61458.621030000002</v>
      </c>
      <c r="L48" s="129">
        <v>0</v>
      </c>
      <c r="M48" s="146">
        <v>2005917.7739280001</v>
      </c>
      <c r="N48" s="120"/>
    </row>
    <row r="49" spans="1:15" ht="21" hidden="1" customHeight="1" x14ac:dyDescent="0.3">
      <c r="A49" s="111"/>
      <c r="B49" s="123" t="s">
        <v>122</v>
      </c>
      <c r="C49" s="129">
        <v>259612.090543</v>
      </c>
      <c r="D49" s="129">
        <v>7277.1551740000004</v>
      </c>
      <c r="E49" s="129">
        <v>19901.002808000001</v>
      </c>
      <c r="F49" s="129">
        <v>374164.669567</v>
      </c>
      <c r="G49" s="129">
        <v>11305.590663000001</v>
      </c>
      <c r="H49" s="129">
        <v>216902.966315</v>
      </c>
      <c r="I49" s="129">
        <v>143057.458361</v>
      </c>
      <c r="J49" s="129">
        <v>495215.48016899999</v>
      </c>
      <c r="K49" s="129">
        <v>61752.152306999997</v>
      </c>
      <c r="L49" s="129">
        <v>9.4034000000000006E-2</v>
      </c>
      <c r="M49" s="146">
        <v>1589188.6599410002</v>
      </c>
      <c r="N49" s="120"/>
    </row>
    <row r="50" spans="1:15" ht="21" hidden="1" customHeight="1" x14ac:dyDescent="0.3">
      <c r="A50" s="111"/>
      <c r="B50" s="123" t="s">
        <v>123</v>
      </c>
      <c r="C50" s="129">
        <v>205409.239604</v>
      </c>
      <c r="D50" s="129">
        <v>7622.9278299999996</v>
      </c>
      <c r="E50" s="129">
        <v>21094.111534</v>
      </c>
      <c r="F50" s="129">
        <v>813551.79199699999</v>
      </c>
      <c r="G50" s="129">
        <v>52879.550432999997</v>
      </c>
      <c r="H50" s="129">
        <v>237122.077177</v>
      </c>
      <c r="I50" s="129">
        <v>141551.944605</v>
      </c>
      <c r="J50" s="129">
        <v>517058.44195800001</v>
      </c>
      <c r="K50" s="129">
        <v>88191.161164999998</v>
      </c>
      <c r="L50" s="129">
        <v>13.044425</v>
      </c>
      <c r="M50" s="146">
        <v>2084494.290728</v>
      </c>
      <c r="N50" s="120"/>
    </row>
    <row r="51" spans="1:15" ht="21" hidden="1" customHeight="1" x14ac:dyDescent="0.3">
      <c r="A51" s="111"/>
      <c r="B51" s="123" t="s">
        <v>124</v>
      </c>
      <c r="C51" s="129">
        <v>236609.676695</v>
      </c>
      <c r="D51" s="129">
        <v>8318.2103360000001</v>
      </c>
      <c r="E51" s="129">
        <v>25533.216490999999</v>
      </c>
      <c r="F51" s="129">
        <v>803741.19944700005</v>
      </c>
      <c r="G51" s="129">
        <v>16544.907529</v>
      </c>
      <c r="H51" s="129">
        <v>281328.44559900003</v>
      </c>
      <c r="I51" s="129">
        <v>193731.743644</v>
      </c>
      <c r="J51" s="129">
        <v>556168.14605500002</v>
      </c>
      <c r="K51" s="129">
        <v>93760.457819000003</v>
      </c>
      <c r="L51" s="129">
        <v>0.47354600000000002</v>
      </c>
      <c r="M51" s="146">
        <v>2215736.477161</v>
      </c>
      <c r="N51" s="120"/>
    </row>
    <row r="52" spans="1:15" ht="21" hidden="1" customHeight="1" x14ac:dyDescent="0.3">
      <c r="A52" s="111"/>
      <c r="B52" s="123" t="s">
        <v>125</v>
      </c>
      <c r="C52" s="129">
        <v>356494.16051800002</v>
      </c>
      <c r="D52" s="129">
        <v>7814.2575850000003</v>
      </c>
      <c r="E52" s="129">
        <v>22985.085239</v>
      </c>
      <c r="F52" s="129">
        <v>82841.352859999999</v>
      </c>
      <c r="G52" s="129">
        <v>24162.80586</v>
      </c>
      <c r="H52" s="129">
        <v>255221.124946</v>
      </c>
      <c r="I52" s="129">
        <v>239106.52361800001</v>
      </c>
      <c r="J52" s="129">
        <v>566433.06161900004</v>
      </c>
      <c r="K52" s="129">
        <v>85292.335353999995</v>
      </c>
      <c r="L52" s="129">
        <v>0</v>
      </c>
      <c r="M52" s="146">
        <v>1640350.7075990003</v>
      </c>
      <c r="N52" s="120"/>
    </row>
    <row r="53" spans="1:15" ht="21" hidden="1" customHeight="1" x14ac:dyDescent="0.3">
      <c r="A53" s="111">
        <v>2022</v>
      </c>
      <c r="B53" s="123" t="s">
        <v>114</v>
      </c>
      <c r="C53" s="129">
        <v>177410.17339899999</v>
      </c>
      <c r="D53" s="129">
        <v>7827.5608300000004</v>
      </c>
      <c r="E53" s="129">
        <v>28471.097741000001</v>
      </c>
      <c r="F53" s="129">
        <v>741702.79933216795</v>
      </c>
      <c r="G53" s="129">
        <v>12528.098262</v>
      </c>
      <c r="H53" s="129">
        <v>265604.483022</v>
      </c>
      <c r="I53" s="129">
        <v>142831.74837099999</v>
      </c>
      <c r="J53" s="129">
        <v>598718.82901700004</v>
      </c>
      <c r="K53" s="129">
        <v>79493.668875999996</v>
      </c>
      <c r="L53" s="129">
        <v>20.811748000000001</v>
      </c>
      <c r="M53" s="146">
        <v>2054609.270598168</v>
      </c>
      <c r="N53" s="154"/>
      <c r="O53" s="13"/>
    </row>
    <row r="54" spans="1:15" ht="21" hidden="1" customHeight="1" x14ac:dyDescent="0.3">
      <c r="A54" s="111"/>
      <c r="B54" s="123" t="s">
        <v>115</v>
      </c>
      <c r="C54" s="129">
        <v>214285.758932</v>
      </c>
      <c r="D54" s="129">
        <v>9047.7848620000004</v>
      </c>
      <c r="E54" s="129">
        <v>25929.256593999999</v>
      </c>
      <c r="F54" s="129">
        <v>829749.57319189201</v>
      </c>
      <c r="G54" s="129">
        <v>3984.8127279999999</v>
      </c>
      <c r="H54" s="129">
        <v>238723.513756</v>
      </c>
      <c r="I54" s="129">
        <v>152367.93488700001</v>
      </c>
      <c r="J54" s="129">
        <v>451240.93548799999</v>
      </c>
      <c r="K54" s="129">
        <v>88283.988681999996</v>
      </c>
      <c r="L54" s="129">
        <v>0</v>
      </c>
      <c r="M54" s="146">
        <v>2013613.5591208921</v>
      </c>
      <c r="N54" s="154"/>
      <c r="O54" s="13"/>
    </row>
    <row r="55" spans="1:15" ht="21" hidden="1" customHeight="1" x14ac:dyDescent="0.3">
      <c r="A55" s="111"/>
      <c r="B55" s="123" t="s">
        <v>116</v>
      </c>
      <c r="C55" s="129">
        <v>245235.15703500001</v>
      </c>
      <c r="D55" s="129">
        <v>11374.505757000001</v>
      </c>
      <c r="E55" s="129">
        <v>28876.003735999999</v>
      </c>
      <c r="F55" s="129">
        <v>1931603.4415794818</v>
      </c>
      <c r="G55" s="129">
        <v>10567.680856000001</v>
      </c>
      <c r="H55" s="129">
        <v>308561.61959999998</v>
      </c>
      <c r="I55" s="129">
        <v>175513.76707199999</v>
      </c>
      <c r="J55" s="129">
        <v>605003.90280299995</v>
      </c>
      <c r="K55" s="129">
        <v>110714.604383</v>
      </c>
      <c r="L55" s="129">
        <v>7.0109999999999999E-3</v>
      </c>
      <c r="M55" s="146">
        <v>3427450.6898324825</v>
      </c>
      <c r="N55" s="154"/>
      <c r="O55" s="13"/>
    </row>
    <row r="56" spans="1:15" hidden="1" x14ac:dyDescent="0.4">
      <c r="A56" s="155"/>
      <c r="B56" s="123" t="s">
        <v>117</v>
      </c>
      <c r="C56" s="149">
        <v>191080.66007000001</v>
      </c>
      <c r="D56" s="149">
        <v>9149.2621459999991</v>
      </c>
      <c r="E56" s="149">
        <v>26758.950006999999</v>
      </c>
      <c r="F56" s="149">
        <v>439041.73608800001</v>
      </c>
      <c r="G56" s="149">
        <v>8530.9672690000007</v>
      </c>
      <c r="H56" s="149">
        <v>324918.11636400002</v>
      </c>
      <c r="I56" s="149">
        <v>157292.45605000001</v>
      </c>
      <c r="J56" s="149">
        <v>473485.45085800003</v>
      </c>
      <c r="K56" s="149">
        <v>83441.590064000004</v>
      </c>
      <c r="L56" s="149">
        <v>0</v>
      </c>
      <c r="M56" s="129">
        <v>1713699.1889160001</v>
      </c>
      <c r="N56" s="156"/>
      <c r="O56" s="13"/>
    </row>
    <row r="57" spans="1:15" hidden="1" x14ac:dyDescent="0.4">
      <c r="A57" s="155"/>
      <c r="B57" s="123" t="s">
        <v>118</v>
      </c>
      <c r="C57" s="149">
        <v>197877.65051100001</v>
      </c>
      <c r="D57" s="149">
        <v>17330.637437000001</v>
      </c>
      <c r="E57" s="149">
        <v>25186.091202</v>
      </c>
      <c r="F57" s="149">
        <v>776565.21384800004</v>
      </c>
      <c r="G57" s="149">
        <v>9808.1828729999997</v>
      </c>
      <c r="H57" s="149">
        <v>321496.964813</v>
      </c>
      <c r="I57" s="149">
        <v>147608.19557000001</v>
      </c>
      <c r="J57" s="149">
        <v>482853.48500799999</v>
      </c>
      <c r="K57" s="149">
        <v>73087.543533999997</v>
      </c>
      <c r="L57" s="149">
        <v>0</v>
      </c>
      <c r="M57" s="129">
        <v>2051813.9647959999</v>
      </c>
      <c r="N57" s="156"/>
      <c r="O57" s="13"/>
    </row>
    <row r="58" spans="1:15" hidden="1" x14ac:dyDescent="0.4">
      <c r="A58" s="155"/>
      <c r="B58" s="123" t="s">
        <v>119</v>
      </c>
      <c r="C58" s="149">
        <v>297516.31816800003</v>
      </c>
      <c r="D58" s="149">
        <v>7042.1080069999998</v>
      </c>
      <c r="E58" s="149">
        <v>25677.924132</v>
      </c>
      <c r="F58" s="149">
        <v>1224894.2512392171</v>
      </c>
      <c r="G58" s="149">
        <v>9787.3371659999993</v>
      </c>
      <c r="H58" s="149">
        <v>294146.90426799998</v>
      </c>
      <c r="I58" s="149">
        <v>161178.611569</v>
      </c>
      <c r="J58" s="149">
        <v>512597.11206100002</v>
      </c>
      <c r="K58" s="149">
        <v>90159.360570000004</v>
      </c>
      <c r="L58" s="149">
        <v>1.08694</v>
      </c>
      <c r="M58" s="129">
        <v>2623001.0141202169</v>
      </c>
      <c r="N58" s="156"/>
      <c r="O58" s="13"/>
    </row>
    <row r="59" spans="1:15" hidden="1" x14ac:dyDescent="0.4">
      <c r="A59" s="155"/>
      <c r="B59" s="123" t="s">
        <v>120</v>
      </c>
      <c r="C59" s="149">
        <v>217261.64352899999</v>
      </c>
      <c r="D59" s="149">
        <v>9078.0195700000004</v>
      </c>
      <c r="E59" s="149">
        <v>21232.668624000002</v>
      </c>
      <c r="F59" s="149">
        <v>1081638.161328403</v>
      </c>
      <c r="G59" s="149">
        <v>15599.037106</v>
      </c>
      <c r="H59" s="149">
        <v>284419.28217000002</v>
      </c>
      <c r="I59" s="149">
        <v>181931.75592299999</v>
      </c>
      <c r="J59" s="149">
        <v>467351.99395199999</v>
      </c>
      <c r="K59" s="149">
        <v>83753.413514</v>
      </c>
      <c r="L59" s="149">
        <v>0.173924</v>
      </c>
      <c r="M59" s="146">
        <v>2362266.1496404028</v>
      </c>
      <c r="N59" s="156"/>
      <c r="O59" s="13"/>
    </row>
    <row r="60" spans="1:15" hidden="1" x14ac:dyDescent="0.4">
      <c r="A60" s="155"/>
      <c r="B60" s="123" t="s">
        <v>121</v>
      </c>
      <c r="C60" s="149">
        <v>238591.91784800001</v>
      </c>
      <c r="D60" s="149">
        <v>8096.1212619999997</v>
      </c>
      <c r="E60" s="149">
        <v>37306.391097</v>
      </c>
      <c r="F60" s="149">
        <v>734212.68601641501</v>
      </c>
      <c r="G60" s="149">
        <v>2471.9959359999998</v>
      </c>
      <c r="H60" s="149">
        <v>255311.86529799999</v>
      </c>
      <c r="I60" s="149">
        <v>188396.040587</v>
      </c>
      <c r="J60" s="149">
        <v>589517.428052</v>
      </c>
      <c r="K60" s="149">
        <v>121094.902963</v>
      </c>
      <c r="L60" s="149">
        <v>0</v>
      </c>
      <c r="M60" s="146">
        <v>2174999.349059415</v>
      </c>
      <c r="N60" s="156"/>
      <c r="O60" s="13"/>
    </row>
    <row r="61" spans="1:15" hidden="1" x14ac:dyDescent="0.4">
      <c r="A61" s="155"/>
      <c r="B61" s="123" t="s">
        <v>122</v>
      </c>
      <c r="C61" s="149">
        <v>238459.88407999999</v>
      </c>
      <c r="D61" s="149">
        <v>7710.0749589999996</v>
      </c>
      <c r="E61" s="149">
        <v>33313.843528999998</v>
      </c>
      <c r="F61" s="149">
        <v>486764.78272117605</v>
      </c>
      <c r="G61" s="149">
        <v>23504.908502999999</v>
      </c>
      <c r="H61" s="149">
        <v>293468.463109</v>
      </c>
      <c r="I61" s="149">
        <v>161099.438903</v>
      </c>
      <c r="J61" s="149">
        <v>466169.274821</v>
      </c>
      <c r="K61" s="149">
        <v>95733.618258000002</v>
      </c>
      <c r="L61" s="149">
        <v>41.988973000000001</v>
      </c>
      <c r="M61" s="146">
        <v>1806266.2778561763</v>
      </c>
      <c r="N61" s="156"/>
      <c r="O61" s="13"/>
    </row>
    <row r="62" spans="1:15" hidden="1" x14ac:dyDescent="0.4">
      <c r="A62" s="155"/>
      <c r="B62" s="123" t="s">
        <v>123</v>
      </c>
      <c r="C62" s="149">
        <v>211574.35249300001</v>
      </c>
      <c r="D62" s="149">
        <v>8639.4785690000008</v>
      </c>
      <c r="E62" s="149">
        <v>24737.696207000001</v>
      </c>
      <c r="F62" s="149">
        <v>1042915.603634785</v>
      </c>
      <c r="G62" s="149">
        <v>23283.378550000001</v>
      </c>
      <c r="H62" s="149">
        <v>223956.49370799999</v>
      </c>
      <c r="I62" s="149">
        <v>145403.63595299999</v>
      </c>
      <c r="J62" s="149">
        <v>416660.31026699999</v>
      </c>
      <c r="K62" s="149">
        <v>89995.621387000007</v>
      </c>
      <c r="L62" s="149">
        <v>23.75179</v>
      </c>
      <c r="M62" s="146">
        <v>2187190.3225587858</v>
      </c>
      <c r="N62" s="156"/>
      <c r="O62" s="13"/>
    </row>
    <row r="63" spans="1:15" hidden="1" x14ac:dyDescent="0.4">
      <c r="A63" s="155"/>
      <c r="B63" s="123" t="s">
        <v>124</v>
      </c>
      <c r="C63" s="149">
        <v>191597.49882499999</v>
      </c>
      <c r="D63" s="149">
        <v>10130.579082</v>
      </c>
      <c r="E63" s="149">
        <v>26355.858405999999</v>
      </c>
      <c r="F63" s="149">
        <v>733357.75115599995</v>
      </c>
      <c r="G63" s="149">
        <v>31897.817573</v>
      </c>
      <c r="H63" s="149">
        <v>262299.76048400003</v>
      </c>
      <c r="I63" s="149">
        <v>164646.603171</v>
      </c>
      <c r="J63" s="149">
        <v>431059.71818500001</v>
      </c>
      <c r="K63" s="149">
        <v>88483.839279000007</v>
      </c>
      <c r="L63" s="149">
        <v>79.336886000000007</v>
      </c>
      <c r="M63" s="146">
        <v>1939908.7630469997</v>
      </c>
      <c r="N63" s="156"/>
      <c r="O63" s="13"/>
    </row>
    <row r="64" spans="1:15" hidden="1" x14ac:dyDescent="0.4">
      <c r="A64" s="155"/>
      <c r="B64" s="123" t="s">
        <v>125</v>
      </c>
      <c r="C64" s="149">
        <v>206092.421115</v>
      </c>
      <c r="D64" s="149">
        <v>7544.7233880000003</v>
      </c>
      <c r="E64" s="149">
        <v>20452.549744</v>
      </c>
      <c r="F64" s="149">
        <v>101598.16515099999</v>
      </c>
      <c r="G64" s="149">
        <v>12188.49941</v>
      </c>
      <c r="H64" s="149">
        <v>208423.11553499999</v>
      </c>
      <c r="I64" s="149">
        <v>151118.61225800001</v>
      </c>
      <c r="J64" s="149">
        <v>436223.33027799998</v>
      </c>
      <c r="K64" s="149">
        <v>92085.463770000002</v>
      </c>
      <c r="L64" s="149">
        <v>1.9792730000000001</v>
      </c>
      <c r="M64" s="146">
        <v>1235728.8599220002</v>
      </c>
      <c r="N64" s="156"/>
      <c r="O64" s="13"/>
    </row>
    <row r="65" spans="1:15" ht="18" hidden="1" customHeight="1" x14ac:dyDescent="0.4">
      <c r="A65" s="157">
        <v>2023</v>
      </c>
      <c r="B65" s="123" t="s">
        <v>114</v>
      </c>
      <c r="C65" s="150">
        <v>207920.086931</v>
      </c>
      <c r="D65" s="150">
        <v>8347.8804820000005</v>
      </c>
      <c r="E65" s="150">
        <v>29409.411667</v>
      </c>
      <c r="F65" s="150">
        <v>1089494.5503111461</v>
      </c>
      <c r="G65" s="150">
        <v>12727.287338</v>
      </c>
      <c r="H65" s="150">
        <v>214225.32492499999</v>
      </c>
      <c r="I65" s="150">
        <v>138862.72280300001</v>
      </c>
      <c r="J65" s="150">
        <v>430944.46073599998</v>
      </c>
      <c r="K65" s="150">
        <v>185595.62578900001</v>
      </c>
      <c r="L65" s="150">
        <v>15.311522</v>
      </c>
      <c r="M65" s="150">
        <v>2317542.6625041459</v>
      </c>
      <c r="N65" s="156"/>
      <c r="O65" s="13"/>
    </row>
    <row r="66" spans="1:15" ht="18" hidden="1" customHeight="1" x14ac:dyDescent="0.4">
      <c r="A66" s="155"/>
      <c r="B66" s="123" t="s">
        <v>115</v>
      </c>
      <c r="C66" s="150">
        <v>232238.88275600001</v>
      </c>
      <c r="D66" s="150">
        <v>7340.5744130000003</v>
      </c>
      <c r="E66" s="150">
        <v>22129.085619000001</v>
      </c>
      <c r="F66" s="150">
        <v>878811.61397003196</v>
      </c>
      <c r="G66" s="150">
        <v>20015.262805999999</v>
      </c>
      <c r="H66" s="150">
        <v>178411.47805899999</v>
      </c>
      <c r="I66" s="150">
        <v>113618.42929499999</v>
      </c>
      <c r="J66" s="150">
        <v>416981.76947200001</v>
      </c>
      <c r="K66" s="150">
        <v>75104.568239999993</v>
      </c>
      <c r="L66" s="150">
        <v>4.6301480000000002</v>
      </c>
      <c r="M66" s="150">
        <v>1944656.294778032</v>
      </c>
      <c r="N66" s="156"/>
      <c r="O66" s="13"/>
    </row>
    <row r="67" spans="1:15" ht="18" hidden="1" customHeight="1" x14ac:dyDescent="0.4">
      <c r="A67" s="155"/>
      <c r="B67" s="123" t="s">
        <v>116</v>
      </c>
      <c r="C67" s="150">
        <v>235057.18694000001</v>
      </c>
      <c r="D67" s="150">
        <v>12250.232523999999</v>
      </c>
      <c r="E67" s="150">
        <v>32090.492487</v>
      </c>
      <c r="F67" s="150">
        <v>1030867.316923985</v>
      </c>
      <c r="G67" s="150">
        <v>11757.447993</v>
      </c>
      <c r="H67" s="150">
        <v>238343.72435800001</v>
      </c>
      <c r="I67" s="150">
        <v>142095.73215699999</v>
      </c>
      <c r="J67" s="150">
        <v>418816.09052799997</v>
      </c>
      <c r="K67" s="150">
        <v>82625.203479999996</v>
      </c>
      <c r="L67" s="150">
        <v>0</v>
      </c>
      <c r="M67" s="150">
        <v>2203903.4273909847</v>
      </c>
      <c r="N67" s="156"/>
      <c r="O67" s="13"/>
    </row>
    <row r="68" spans="1:15" ht="18" hidden="1" customHeight="1" x14ac:dyDescent="0.4">
      <c r="A68" s="155"/>
      <c r="B68" s="123" t="s">
        <v>117</v>
      </c>
      <c r="C68" s="150">
        <v>165365.65017099999</v>
      </c>
      <c r="D68" s="150">
        <v>7478.5676789999998</v>
      </c>
      <c r="E68" s="150">
        <v>20393.546855000001</v>
      </c>
      <c r="F68" s="150">
        <v>912635.920067681</v>
      </c>
      <c r="G68" s="150">
        <v>15237.007001</v>
      </c>
      <c r="H68" s="150">
        <v>217388.55566899999</v>
      </c>
      <c r="I68" s="150">
        <v>123866.029836</v>
      </c>
      <c r="J68" s="150">
        <v>412602.660645</v>
      </c>
      <c r="K68" s="150">
        <v>59451.261302999999</v>
      </c>
      <c r="L68" s="150">
        <v>0</v>
      </c>
      <c r="M68" s="150">
        <v>1934419.1992266818</v>
      </c>
      <c r="N68" s="156"/>
      <c r="O68" s="13"/>
    </row>
    <row r="69" spans="1:15" ht="18" hidden="1" customHeight="1" x14ac:dyDescent="0.4">
      <c r="A69" s="155"/>
      <c r="B69" s="123" t="s">
        <v>118</v>
      </c>
      <c r="C69" s="150">
        <v>236065.288168</v>
      </c>
      <c r="D69" s="150">
        <v>9876.0076759999993</v>
      </c>
      <c r="E69" s="150">
        <v>32118.253472</v>
      </c>
      <c r="F69" s="150">
        <v>774578.88555319898</v>
      </c>
      <c r="G69" s="150">
        <v>26968.306536</v>
      </c>
      <c r="H69" s="150">
        <v>222328.89398699999</v>
      </c>
      <c r="I69" s="150">
        <v>155965.08931000001</v>
      </c>
      <c r="J69" s="150">
        <v>1116114.9915140001</v>
      </c>
      <c r="K69" s="150">
        <v>71150.448308000006</v>
      </c>
      <c r="L69" s="150">
        <v>0</v>
      </c>
      <c r="M69" s="150">
        <v>2645166.164524198</v>
      </c>
      <c r="N69" s="156"/>
      <c r="O69" s="13"/>
    </row>
    <row r="70" spans="1:15" ht="18" hidden="1" customHeight="1" x14ac:dyDescent="0.4">
      <c r="A70" s="155"/>
      <c r="B70" s="123" t="s">
        <v>119</v>
      </c>
      <c r="C70" s="150">
        <v>260951.75450099999</v>
      </c>
      <c r="D70" s="150">
        <v>5271.4365889999999</v>
      </c>
      <c r="E70" s="150">
        <v>19405.431935000001</v>
      </c>
      <c r="F70" s="150">
        <v>539908.04015997599</v>
      </c>
      <c r="G70" s="150">
        <v>17127.591978</v>
      </c>
      <c r="H70" s="150">
        <v>209078.73012299999</v>
      </c>
      <c r="I70" s="150">
        <v>154179.229563</v>
      </c>
      <c r="J70" s="150">
        <v>456731.55092100002</v>
      </c>
      <c r="K70" s="150">
        <v>59709.626187000002</v>
      </c>
      <c r="L70" s="150">
        <v>0</v>
      </c>
      <c r="M70" s="150">
        <v>1722363.3919569761</v>
      </c>
      <c r="N70" s="156"/>
      <c r="O70" s="13"/>
    </row>
    <row r="71" spans="1:15" hidden="1" x14ac:dyDescent="0.4">
      <c r="A71" s="155"/>
      <c r="B71" s="123" t="s">
        <v>120</v>
      </c>
      <c r="C71" s="150">
        <v>362548.94190099998</v>
      </c>
      <c r="D71" s="150">
        <v>9016.7193220000008</v>
      </c>
      <c r="E71" s="150">
        <v>48885.742054000002</v>
      </c>
      <c r="F71" s="150">
        <v>959540.80561200005</v>
      </c>
      <c r="G71" s="150">
        <v>17337.476382000001</v>
      </c>
      <c r="H71" s="150">
        <v>360360.12056200003</v>
      </c>
      <c r="I71" s="150">
        <v>242508.554466</v>
      </c>
      <c r="J71" s="150">
        <v>764368.17031900003</v>
      </c>
      <c r="K71" s="150">
        <v>99766.974596999993</v>
      </c>
      <c r="L71" s="150">
        <v>4.7439000000000002E-2</v>
      </c>
      <c r="M71" s="150">
        <v>2864333.552654</v>
      </c>
    </row>
    <row r="72" spans="1:15" hidden="1" x14ac:dyDescent="0.4">
      <c r="A72" s="155"/>
      <c r="B72" s="123" t="s">
        <v>121</v>
      </c>
      <c r="C72" s="150">
        <v>420266.71419999999</v>
      </c>
      <c r="D72" s="150">
        <v>13182.285186999999</v>
      </c>
      <c r="E72" s="150">
        <v>42481.536721999997</v>
      </c>
      <c r="F72" s="150">
        <v>1310960.959243862</v>
      </c>
      <c r="G72" s="150">
        <v>39033.283091999998</v>
      </c>
      <c r="H72" s="150">
        <v>398151.843284</v>
      </c>
      <c r="I72" s="150">
        <v>268784.23725399998</v>
      </c>
      <c r="J72" s="150">
        <v>905819.12687499996</v>
      </c>
      <c r="K72" s="150">
        <v>86802.738763000001</v>
      </c>
      <c r="L72" s="150">
        <v>0</v>
      </c>
      <c r="M72" s="150">
        <v>3485482.7246208619</v>
      </c>
    </row>
    <row r="73" spans="1:15" hidden="1" x14ac:dyDescent="0.4">
      <c r="A73" s="155"/>
      <c r="B73" s="123" t="s">
        <v>122</v>
      </c>
      <c r="C73" s="150">
        <v>257250.11232099999</v>
      </c>
      <c r="D73" s="150">
        <v>9643.233628</v>
      </c>
      <c r="E73" s="150">
        <v>36532.187331000001</v>
      </c>
      <c r="F73" s="150">
        <v>1164731.4586251541</v>
      </c>
      <c r="G73" s="150">
        <v>8070.3412070000004</v>
      </c>
      <c r="H73" s="150">
        <v>311687.80410800001</v>
      </c>
      <c r="I73" s="150">
        <v>184959.34050200001</v>
      </c>
      <c r="J73" s="150">
        <v>639703.69424099999</v>
      </c>
      <c r="K73" s="150">
        <v>78842.650169</v>
      </c>
      <c r="L73" s="150">
        <v>0</v>
      </c>
      <c r="M73" s="150">
        <v>2691420.8221321539</v>
      </c>
    </row>
    <row r="74" spans="1:15" hidden="1" x14ac:dyDescent="0.4">
      <c r="A74" s="155"/>
      <c r="B74" s="123" t="s">
        <v>123</v>
      </c>
      <c r="C74" s="150">
        <v>448068.25455499999</v>
      </c>
      <c r="D74" s="150">
        <v>17773.852371000001</v>
      </c>
      <c r="E74" s="150">
        <v>46922.457554000001</v>
      </c>
      <c r="F74" s="150">
        <v>1355319.2844212991</v>
      </c>
      <c r="G74" s="150">
        <v>26641.899570000001</v>
      </c>
      <c r="H74" s="150">
        <v>365953.38632500003</v>
      </c>
      <c r="I74" s="150">
        <v>264292.15550699999</v>
      </c>
      <c r="J74" s="150">
        <v>820932.82296000002</v>
      </c>
      <c r="K74" s="150">
        <v>111782.04804974</v>
      </c>
      <c r="L74" s="150">
        <v>0</v>
      </c>
      <c r="M74" s="150">
        <v>3457686.1613130393</v>
      </c>
      <c r="N74" s="140"/>
    </row>
    <row r="75" spans="1:15" hidden="1" x14ac:dyDescent="0.4">
      <c r="A75" s="155"/>
      <c r="B75" s="123" t="s">
        <v>124</v>
      </c>
      <c r="C75" s="150">
        <v>317890.855331</v>
      </c>
      <c r="D75" s="150">
        <v>17312.471771</v>
      </c>
      <c r="E75" s="150">
        <v>35975.928792999999</v>
      </c>
      <c r="F75" s="150">
        <v>1176784.6954081841</v>
      </c>
      <c r="G75" s="150">
        <v>27651.500649000001</v>
      </c>
      <c r="H75" s="150">
        <v>352772.00364700001</v>
      </c>
      <c r="I75" s="150">
        <v>260540.94443599999</v>
      </c>
      <c r="J75" s="150">
        <v>740617.90142300003</v>
      </c>
      <c r="K75" s="150">
        <v>85160.576298999993</v>
      </c>
      <c r="L75" s="150">
        <v>2.2825229999999999</v>
      </c>
      <c r="M75" s="150">
        <v>3014709.1602801848</v>
      </c>
      <c r="N75" s="140"/>
    </row>
    <row r="76" spans="1:15" hidden="1" x14ac:dyDescent="0.4">
      <c r="A76" s="155"/>
      <c r="B76" s="123" t="s">
        <v>125</v>
      </c>
      <c r="C76" s="150">
        <v>364417.50543299998</v>
      </c>
      <c r="D76" s="150">
        <v>9783.4857140000004</v>
      </c>
      <c r="E76" s="150">
        <v>50210.470306000003</v>
      </c>
      <c r="F76" s="150">
        <v>810486.90769910498</v>
      </c>
      <c r="G76" s="150">
        <v>10103.481159000001</v>
      </c>
      <c r="H76" s="150">
        <v>385751.60808199999</v>
      </c>
      <c r="I76" s="150">
        <v>224729.25762799999</v>
      </c>
      <c r="J76" s="150">
        <v>649876.44376199995</v>
      </c>
      <c r="K76" s="150">
        <v>76022.450616000002</v>
      </c>
      <c r="L76" s="150">
        <v>0.36441000000000001</v>
      </c>
      <c r="M76" s="150">
        <v>2581381.9748091046</v>
      </c>
      <c r="N76" s="140"/>
    </row>
    <row r="77" spans="1:15" x14ac:dyDescent="0.4">
      <c r="A77" s="157">
        <v>2024</v>
      </c>
      <c r="B77" s="503" t="s">
        <v>114</v>
      </c>
      <c r="C77" s="577">
        <v>474613.88364399999</v>
      </c>
      <c r="D77" s="577">
        <v>10701.643479</v>
      </c>
      <c r="E77" s="577">
        <v>45984.411474</v>
      </c>
      <c r="F77" s="577">
        <v>1352618.9774420001</v>
      </c>
      <c r="G77" s="577">
        <v>36465.064787000003</v>
      </c>
      <c r="H77" s="577">
        <v>488604.42421500001</v>
      </c>
      <c r="I77" s="577">
        <v>307427.89901400002</v>
      </c>
      <c r="J77" s="577">
        <v>902496.28249799996</v>
      </c>
      <c r="K77" s="577">
        <v>97282.146408000001</v>
      </c>
      <c r="L77" s="577">
        <v>0.80949700000000002</v>
      </c>
      <c r="M77" s="577">
        <v>3716195.5424580001</v>
      </c>
      <c r="N77" s="140"/>
    </row>
    <row r="78" spans="1:15" x14ac:dyDescent="0.4">
      <c r="A78" s="155"/>
      <c r="B78" s="503" t="s">
        <v>115</v>
      </c>
      <c r="C78" s="577">
        <v>450292.29717699997</v>
      </c>
      <c r="D78" s="577">
        <v>17651.831222000001</v>
      </c>
      <c r="E78" s="577">
        <v>55281.300399</v>
      </c>
      <c r="F78" s="577">
        <v>2274876.6677293703</v>
      </c>
      <c r="G78" s="577">
        <v>22944.924756</v>
      </c>
      <c r="H78" s="577">
        <v>601991.40861100005</v>
      </c>
      <c r="I78" s="577">
        <v>313230.084416</v>
      </c>
      <c r="J78" s="577">
        <v>974993.81111999997</v>
      </c>
      <c r="K78" s="577">
        <v>111043.469408</v>
      </c>
      <c r="L78" s="577">
        <v>0</v>
      </c>
      <c r="M78" s="577">
        <v>4822305.7948383698</v>
      </c>
      <c r="N78" s="140"/>
    </row>
    <row r="79" spans="1:15" x14ac:dyDescent="0.4">
      <c r="A79" s="155"/>
      <c r="B79" s="503" t="s">
        <v>116</v>
      </c>
      <c r="C79" s="577">
        <v>576995.37451300002</v>
      </c>
      <c r="D79" s="577">
        <v>21804.728379</v>
      </c>
      <c r="E79" s="577">
        <v>92068.264062000002</v>
      </c>
      <c r="F79" s="577">
        <v>2135916.9551315098</v>
      </c>
      <c r="G79" s="577">
        <v>14033.614901999999</v>
      </c>
      <c r="H79" s="577">
        <v>695829.60435399995</v>
      </c>
      <c r="I79" s="577">
        <v>473102.25046000001</v>
      </c>
      <c r="J79" s="577">
        <v>1292859.004286</v>
      </c>
      <c r="K79" s="577">
        <v>128942.848034</v>
      </c>
      <c r="L79" s="577">
        <v>5.2872000000000002E-2</v>
      </c>
      <c r="M79" s="577">
        <v>5431552.6969935112</v>
      </c>
      <c r="N79" s="140"/>
    </row>
    <row r="80" spans="1:15" x14ac:dyDescent="0.4">
      <c r="A80" s="155"/>
      <c r="B80" s="503" t="s">
        <v>117</v>
      </c>
      <c r="C80" s="577">
        <v>386919.84676699998</v>
      </c>
      <c r="D80" s="577">
        <v>19208.196269</v>
      </c>
      <c r="E80" s="577">
        <v>84954.149558000005</v>
      </c>
      <c r="F80" s="577">
        <v>1865775.0737099398</v>
      </c>
      <c r="G80" s="577">
        <v>42569.760459999998</v>
      </c>
      <c r="H80" s="577">
        <v>617977.215509</v>
      </c>
      <c r="I80" s="577">
        <v>385803.66888100002</v>
      </c>
      <c r="J80" s="577">
        <v>924986.229375</v>
      </c>
      <c r="K80" s="577">
        <v>117516.006865</v>
      </c>
      <c r="L80" s="577">
        <v>39.506667999999998</v>
      </c>
      <c r="M80" s="577">
        <v>4445749.6540619405</v>
      </c>
    </row>
    <row r="81" spans="1:13" x14ac:dyDescent="0.4">
      <c r="A81" s="155"/>
      <c r="B81" s="503" t="s">
        <v>118</v>
      </c>
      <c r="C81" s="577">
        <v>573582.48649499996</v>
      </c>
      <c r="D81" s="577">
        <v>10410.178171</v>
      </c>
      <c r="E81" s="577">
        <v>99582.487934000004</v>
      </c>
      <c r="F81" s="577">
        <v>1985386.9080804901</v>
      </c>
      <c r="G81" s="577">
        <v>11463.101567</v>
      </c>
      <c r="H81" s="577">
        <v>736837.95143500005</v>
      </c>
      <c r="I81" s="577">
        <v>330805.83242599998</v>
      </c>
      <c r="J81" s="577">
        <v>1014048.667347</v>
      </c>
      <c r="K81" s="577">
        <v>113266.330201</v>
      </c>
      <c r="L81" s="577">
        <v>0</v>
      </c>
      <c r="M81" s="577">
        <v>4875383.9436564902</v>
      </c>
    </row>
    <row r="82" spans="1:13" x14ac:dyDescent="0.4">
      <c r="A82" s="155"/>
      <c r="B82" s="503" t="s">
        <v>119</v>
      </c>
      <c r="C82" s="577">
        <v>464465.51719799999</v>
      </c>
      <c r="D82" s="577">
        <v>13340.257726</v>
      </c>
      <c r="E82" s="577">
        <v>65005.563352999998</v>
      </c>
      <c r="F82" s="577">
        <v>564023.27179300005</v>
      </c>
      <c r="G82" s="577">
        <v>16275.052455999999</v>
      </c>
      <c r="H82" s="577">
        <v>531688.78994499997</v>
      </c>
      <c r="I82" s="577">
        <v>415104.16269500001</v>
      </c>
      <c r="J82" s="577">
        <v>939658.57516300003</v>
      </c>
      <c r="K82" s="577">
        <v>142836.082414</v>
      </c>
      <c r="L82" s="577">
        <v>0.54936399999999996</v>
      </c>
      <c r="M82" s="577">
        <v>3152397.8221069998</v>
      </c>
    </row>
    <row r="83" spans="1:13" x14ac:dyDescent="0.4">
      <c r="M83" s="158"/>
    </row>
    <row r="84" spans="1:13" x14ac:dyDescent="0.4">
      <c r="M84" s="158"/>
    </row>
    <row r="85" spans="1:13" x14ac:dyDescent="0.4">
      <c r="M85" s="740"/>
    </row>
    <row r="86" spans="1:13" x14ac:dyDescent="0.4">
      <c r="M86" s="740"/>
    </row>
  </sheetData>
  <mergeCells count="1">
    <mergeCell ref="A3:M3"/>
  </mergeCells>
  <phoneticPr fontId="62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70"/>
  <sheetViews>
    <sheetView zoomScale="73" zoomScaleNormal="73" workbookViewId="0">
      <pane xSplit="5" topLeftCell="F1" activePane="topRight" state="frozen"/>
      <selection pane="topRight" activeCell="B25" sqref="B25"/>
    </sheetView>
  </sheetViews>
  <sheetFormatPr defaultColWidth="8.88671875" defaultRowHeight="14.4" x14ac:dyDescent="0.3"/>
  <cols>
    <col min="1" max="1" width="44" style="159" customWidth="1"/>
    <col min="2" max="3" width="19.6640625" style="160" bestFit="1" customWidth="1"/>
    <col min="4" max="4" width="19.6640625" style="159" bestFit="1" customWidth="1"/>
    <col min="5" max="5" width="17.109375" style="159" customWidth="1"/>
    <col min="6" max="10" width="18.33203125" style="159" customWidth="1"/>
    <col min="11" max="12" width="14.33203125" style="109" bestFit="1" customWidth="1"/>
    <col min="13" max="16384" width="8.88671875" style="109"/>
  </cols>
  <sheetData>
    <row r="1" spans="1:10" x14ac:dyDescent="0.3">
      <c r="J1" s="161"/>
    </row>
    <row r="2" spans="1:10" ht="17.399999999999999" x14ac:dyDescent="0.3">
      <c r="A2" s="868" t="s">
        <v>589</v>
      </c>
      <c r="B2" s="869"/>
      <c r="C2" s="869"/>
      <c r="D2" s="869"/>
      <c r="E2" s="869"/>
      <c r="F2" s="869"/>
      <c r="G2" s="869"/>
      <c r="H2" s="869"/>
      <c r="I2" s="869"/>
      <c r="J2" s="870"/>
    </row>
    <row r="3" spans="1:10" ht="18" x14ac:dyDescent="0.35">
      <c r="A3" s="67"/>
      <c r="B3" s="162">
        <v>2020</v>
      </c>
      <c r="C3" s="163" t="s">
        <v>107</v>
      </c>
      <c r="D3" s="162" t="s">
        <v>108</v>
      </c>
      <c r="E3" s="162" t="s">
        <v>178</v>
      </c>
      <c r="F3" s="57" t="s">
        <v>577</v>
      </c>
      <c r="G3" s="57" t="s">
        <v>578</v>
      </c>
      <c r="H3" s="57" t="s">
        <v>579</v>
      </c>
      <c r="I3" s="57" t="s">
        <v>580</v>
      </c>
      <c r="J3" s="57" t="s">
        <v>581</v>
      </c>
    </row>
    <row r="4" spans="1:10" ht="17.399999999999999" x14ac:dyDescent="0.3">
      <c r="A4" s="66" t="s">
        <v>179</v>
      </c>
      <c r="B4" s="164"/>
      <c r="C4" s="164"/>
      <c r="D4" s="67"/>
      <c r="E4" s="67"/>
      <c r="F4" s="165"/>
      <c r="G4" s="165"/>
      <c r="H4" s="166"/>
      <c r="I4" s="165"/>
      <c r="J4" s="167"/>
    </row>
    <row r="5" spans="1:10" s="322" customFormat="1" ht="17.399999999999999" x14ac:dyDescent="0.3">
      <c r="A5" s="168" t="s">
        <v>180</v>
      </c>
      <c r="B5" s="670">
        <v>1804392.195325</v>
      </c>
      <c r="C5" s="169">
        <v>2924630.3780860002</v>
      </c>
      <c r="D5" s="671">
        <v>2864125.2981439997</v>
      </c>
      <c r="E5" s="672">
        <v>3825114.2621300002</v>
      </c>
      <c r="F5" s="672">
        <v>394507.828591</v>
      </c>
      <c r="G5" s="672">
        <v>637278.82765599992</v>
      </c>
      <c r="H5" s="216">
        <v>728169.14268599998</v>
      </c>
      <c r="I5" s="216">
        <v>733626.40859500004</v>
      </c>
      <c r="J5" s="36">
        <v>1529475.7179430001</v>
      </c>
    </row>
    <row r="6" spans="1:10" s="322" customFormat="1" ht="17.399999999999999" x14ac:dyDescent="0.3">
      <c r="A6" s="66" t="s">
        <v>181</v>
      </c>
      <c r="B6" s="673">
        <v>928368.67643400002</v>
      </c>
      <c r="C6" s="674">
        <v>1562424.9712650001</v>
      </c>
      <c r="D6" s="675">
        <v>1509637.7969459998</v>
      </c>
      <c r="E6" s="675">
        <v>1783576.8143829999</v>
      </c>
      <c r="F6" s="675">
        <v>224465.602197</v>
      </c>
      <c r="G6" s="675">
        <v>340006.22597999999</v>
      </c>
      <c r="H6" s="216">
        <v>400961.01019599999</v>
      </c>
      <c r="I6" s="216">
        <v>341967.770701</v>
      </c>
      <c r="J6" s="36">
        <v>711229.427058</v>
      </c>
    </row>
    <row r="7" spans="1:10" ht="17.399999999999999" x14ac:dyDescent="0.3">
      <c r="A7" s="67" t="s">
        <v>182</v>
      </c>
      <c r="B7" s="676">
        <v>590206.12805599999</v>
      </c>
      <c r="C7" s="677">
        <v>1095732.82843</v>
      </c>
      <c r="D7" s="678">
        <v>980198.60852899984</v>
      </c>
      <c r="E7" s="679">
        <v>1217899.7434729999</v>
      </c>
      <c r="F7" s="679">
        <v>124247.837422</v>
      </c>
      <c r="G7" s="679">
        <v>235478.76842800001</v>
      </c>
      <c r="H7" s="679">
        <v>251458.68632000001</v>
      </c>
      <c r="I7" s="679">
        <v>212547.67925300001</v>
      </c>
      <c r="J7" s="36">
        <v>429111.63137900003</v>
      </c>
    </row>
    <row r="8" spans="1:10" ht="17.399999999999999" x14ac:dyDescent="0.3">
      <c r="A8" s="67" t="s">
        <v>183</v>
      </c>
      <c r="B8" s="676">
        <v>338162.54837799998</v>
      </c>
      <c r="C8" s="677">
        <v>466692.14283500001</v>
      </c>
      <c r="D8" s="678">
        <v>529439.188417</v>
      </c>
      <c r="E8" s="679">
        <v>565677.07091000001</v>
      </c>
      <c r="F8" s="679">
        <v>100217.764775</v>
      </c>
      <c r="G8" s="679">
        <v>104527.45755200001</v>
      </c>
      <c r="H8" s="679">
        <v>149502.32387600001</v>
      </c>
      <c r="I8" s="679">
        <v>129420.09144800001</v>
      </c>
      <c r="J8" s="36">
        <v>282117.79567899997</v>
      </c>
    </row>
    <row r="9" spans="1:10" s="322" customFormat="1" ht="17.399999999999999" x14ac:dyDescent="0.3">
      <c r="A9" s="66" t="s">
        <v>184</v>
      </c>
      <c r="B9" s="673">
        <v>876023.51889099996</v>
      </c>
      <c r="C9" s="674">
        <v>1362205.4068209999</v>
      </c>
      <c r="D9" s="675">
        <v>1354487.501198</v>
      </c>
      <c r="E9" s="675">
        <v>2041537.447747</v>
      </c>
      <c r="F9" s="675">
        <v>170042.226394</v>
      </c>
      <c r="G9" s="675">
        <v>297272.60167599999</v>
      </c>
      <c r="H9" s="216">
        <v>327208.13248999999</v>
      </c>
      <c r="I9" s="216">
        <v>391658.63789400004</v>
      </c>
      <c r="J9" s="36">
        <v>818246.29088500002</v>
      </c>
    </row>
    <row r="10" spans="1:10" ht="17.399999999999999" x14ac:dyDescent="0.3">
      <c r="A10" s="67" t="s">
        <v>185</v>
      </c>
      <c r="B10" s="676">
        <v>495940.67747699999</v>
      </c>
      <c r="C10" s="677">
        <v>827736.70838099997</v>
      </c>
      <c r="D10" s="678">
        <v>843735.889249</v>
      </c>
      <c r="E10" s="679">
        <v>1292078.435365</v>
      </c>
      <c r="F10" s="679">
        <v>81519.306773000004</v>
      </c>
      <c r="G10" s="679">
        <v>194308.064182</v>
      </c>
      <c r="H10" s="679">
        <v>201552.199624</v>
      </c>
      <c r="I10" s="679">
        <v>267176.87639500003</v>
      </c>
      <c r="J10" s="36">
        <v>476942.73126799997</v>
      </c>
    </row>
    <row r="11" spans="1:10" ht="17.399999999999999" x14ac:dyDescent="0.3">
      <c r="A11" s="67" t="s">
        <v>186</v>
      </c>
      <c r="B11" s="676">
        <v>380082.84141400002</v>
      </c>
      <c r="C11" s="677">
        <v>534468.69843999995</v>
      </c>
      <c r="D11" s="678">
        <v>510751.61194900004</v>
      </c>
      <c r="E11" s="679">
        <v>749459.01238199999</v>
      </c>
      <c r="F11" s="679">
        <v>88522.919620999994</v>
      </c>
      <c r="G11" s="679">
        <v>102964.537494</v>
      </c>
      <c r="H11" s="679">
        <v>125655.932866</v>
      </c>
      <c r="I11" s="679">
        <v>124481.761499</v>
      </c>
      <c r="J11" s="36">
        <v>341303.55961699999</v>
      </c>
    </row>
    <row r="12" spans="1:10" s="322" customFormat="1" ht="17.399999999999999" x14ac:dyDescent="0.3">
      <c r="A12" s="168" t="s">
        <v>187</v>
      </c>
      <c r="B12" s="670">
        <v>3090815.9017960001</v>
      </c>
      <c r="C12" s="169">
        <v>4383181.2718500001</v>
      </c>
      <c r="D12" s="671">
        <v>5284803.1800619997</v>
      </c>
      <c r="E12" s="675">
        <v>5826311.3113559997</v>
      </c>
      <c r="F12" s="675">
        <v>686312.50769799994</v>
      </c>
      <c r="G12" s="675">
        <v>1132608.7663480002</v>
      </c>
      <c r="H12" s="216">
        <v>1389482.622825</v>
      </c>
      <c r="I12" s="216">
        <v>1073153.465234</v>
      </c>
      <c r="J12" s="36">
        <v>3036510.208449</v>
      </c>
    </row>
    <row r="13" spans="1:10" ht="17.399999999999999" x14ac:dyDescent="0.3">
      <c r="A13" s="67" t="s">
        <v>188</v>
      </c>
      <c r="B13" s="676">
        <v>145411.339267</v>
      </c>
      <c r="C13" s="677">
        <v>169476.502557</v>
      </c>
      <c r="D13" s="678">
        <v>225017.68223199999</v>
      </c>
      <c r="E13" s="679">
        <v>248648.779687</v>
      </c>
      <c r="F13" s="679">
        <v>27874.560781</v>
      </c>
      <c r="G13" s="679">
        <v>42301.507925999998</v>
      </c>
      <c r="H13" s="679">
        <v>60835.485161999997</v>
      </c>
      <c r="I13" s="679">
        <v>43922.246048000001</v>
      </c>
      <c r="J13" s="36">
        <v>131504.175842</v>
      </c>
    </row>
    <row r="14" spans="1:10" ht="17.399999999999999" x14ac:dyDescent="0.3">
      <c r="A14" s="67" t="s">
        <v>189</v>
      </c>
      <c r="B14" s="676">
        <v>2945404.562529</v>
      </c>
      <c r="C14" s="677">
        <v>4213704.769293</v>
      </c>
      <c r="D14" s="678">
        <v>5059785.4978299998</v>
      </c>
      <c r="E14" s="679">
        <v>5577662.5316690002</v>
      </c>
      <c r="F14" s="679">
        <v>658437.94691699999</v>
      </c>
      <c r="G14" s="679">
        <v>1090307.2584220001</v>
      </c>
      <c r="H14" s="679">
        <v>1328647.137663</v>
      </c>
      <c r="I14" s="679">
        <v>1029231.2191859999</v>
      </c>
      <c r="J14" s="36">
        <v>2905006.0326069999</v>
      </c>
    </row>
    <row r="15" spans="1:10" s="322" customFormat="1" ht="17.399999999999999" x14ac:dyDescent="0.3">
      <c r="A15" s="168" t="s">
        <v>190</v>
      </c>
      <c r="B15" s="670">
        <v>2840382.5359359998</v>
      </c>
      <c r="C15" s="169">
        <v>6339830.9860799201</v>
      </c>
      <c r="D15" s="169">
        <v>10002068.385708001</v>
      </c>
      <c r="E15" s="675">
        <v>11846117.64261662</v>
      </c>
      <c r="F15" s="675">
        <v>283946.30963799998</v>
      </c>
      <c r="G15" s="675">
        <v>1326101.5019090003</v>
      </c>
      <c r="H15" s="216">
        <v>2408354.772903217</v>
      </c>
      <c r="I15" s="216">
        <v>2199266.3781078542</v>
      </c>
      <c r="J15" s="36">
        <v>4309372.3952754298</v>
      </c>
    </row>
    <row r="16" spans="1:10" ht="17.399999999999999" x14ac:dyDescent="0.3">
      <c r="A16" s="66" t="s">
        <v>191</v>
      </c>
      <c r="B16" s="676">
        <v>2374.458118</v>
      </c>
      <c r="C16" s="677">
        <v>8794.8234400000001</v>
      </c>
      <c r="D16" s="678">
        <v>23076.669708000001</v>
      </c>
      <c r="E16" s="679">
        <v>3433.525592</v>
      </c>
      <c r="F16" s="679">
        <v>28.493554</v>
      </c>
      <c r="G16" s="679">
        <v>805.51169400000003</v>
      </c>
      <c r="H16" s="679">
        <v>6736.9843520000004</v>
      </c>
      <c r="I16" s="679">
        <v>3.7769680000000001</v>
      </c>
      <c r="J16" s="36">
        <v>117.726296</v>
      </c>
    </row>
    <row r="17" spans="1:10" s="322" customFormat="1" ht="17.399999999999999" x14ac:dyDescent="0.3">
      <c r="A17" s="66" t="s">
        <v>192</v>
      </c>
      <c r="B17" s="673">
        <v>2838008.0778180002</v>
      </c>
      <c r="C17" s="674">
        <v>6331036.1626399197</v>
      </c>
      <c r="D17" s="675">
        <v>9978991.716</v>
      </c>
      <c r="E17" s="675">
        <v>11842684.117024621</v>
      </c>
      <c r="F17" s="675">
        <v>283917.81608399999</v>
      </c>
      <c r="G17" s="675">
        <v>1325295.9902150002</v>
      </c>
      <c r="H17" s="216">
        <v>2401617.7885512169</v>
      </c>
      <c r="I17" s="216">
        <v>2199262.6011398542</v>
      </c>
      <c r="J17" s="36">
        <v>4309254.6689794296</v>
      </c>
    </row>
    <row r="18" spans="1:10" ht="17.399999999999999" x14ac:dyDescent="0.3">
      <c r="A18" s="67" t="s">
        <v>193</v>
      </c>
      <c r="B18" s="676">
        <v>2007581.431837</v>
      </c>
      <c r="C18" s="677">
        <v>4563500.4872779204</v>
      </c>
      <c r="D18" s="678">
        <v>7705048.6100000003</v>
      </c>
      <c r="E18" s="679">
        <v>7511584.893284305</v>
      </c>
      <c r="F18" s="679">
        <v>169256.478412</v>
      </c>
      <c r="G18" s="679">
        <v>799179.29356500006</v>
      </c>
      <c r="H18" s="679">
        <v>1902260.9833892169</v>
      </c>
      <c r="I18" s="679">
        <v>1617414.5254409851</v>
      </c>
      <c r="J18" s="36">
        <v>3221819.0304608396</v>
      </c>
    </row>
    <row r="19" spans="1:10" ht="17.399999999999999" x14ac:dyDescent="0.3">
      <c r="A19" s="67" t="s">
        <v>194</v>
      </c>
      <c r="B19" s="676">
        <v>830426.64598100004</v>
      </c>
      <c r="C19" s="677">
        <v>1767535.675362</v>
      </c>
      <c r="D19" s="678">
        <v>2273943.1060000001</v>
      </c>
      <c r="E19" s="679">
        <v>4331099.2237403169</v>
      </c>
      <c r="F19" s="679">
        <v>114661.33767199999</v>
      </c>
      <c r="G19" s="679">
        <v>526116.69665000006</v>
      </c>
      <c r="H19" s="679">
        <v>499356.805162</v>
      </c>
      <c r="I19" s="679">
        <v>581848.07569886907</v>
      </c>
      <c r="J19" s="36">
        <v>1087435.63851859</v>
      </c>
    </row>
    <row r="20" spans="1:10" s="322" customFormat="1" ht="17.399999999999999" x14ac:dyDescent="0.3">
      <c r="A20" s="168" t="s">
        <v>195</v>
      </c>
      <c r="B20" s="670">
        <v>3012713.3876669998</v>
      </c>
      <c r="C20" s="169">
        <v>4222247.4893779997</v>
      </c>
      <c r="D20" s="671">
        <v>4078340.2154920003</v>
      </c>
      <c r="E20" s="675">
        <v>4503351.1540019996</v>
      </c>
      <c r="F20" s="675">
        <v>622409.60595200001</v>
      </c>
      <c r="G20" s="675">
        <v>925591.15641300008</v>
      </c>
      <c r="H20" s="216">
        <v>994867.92624199996</v>
      </c>
      <c r="I20" s="216">
        <v>912202.09324299998</v>
      </c>
      <c r="J20" s="36">
        <v>1870807.5905260001</v>
      </c>
    </row>
    <row r="21" spans="1:10" ht="17.399999999999999" x14ac:dyDescent="0.3">
      <c r="A21" s="67" t="s">
        <v>196</v>
      </c>
      <c r="B21" s="676">
        <v>2108212.8737650001</v>
      </c>
      <c r="C21" s="677">
        <v>2973028.728195</v>
      </c>
      <c r="D21" s="678">
        <v>2712518.0965770003</v>
      </c>
      <c r="E21" s="679">
        <v>3121918.0933770002</v>
      </c>
      <c r="F21" s="679">
        <v>427902.590769</v>
      </c>
      <c r="G21" s="679">
        <v>665065.83644700004</v>
      </c>
      <c r="H21" s="679">
        <v>681989.61537400004</v>
      </c>
      <c r="I21" s="679">
        <v>571125.37995099998</v>
      </c>
      <c r="J21" s="36">
        <v>1265963.983636</v>
      </c>
    </row>
    <row r="22" spans="1:10" ht="17.399999999999999" x14ac:dyDescent="0.3">
      <c r="A22" s="67" t="s">
        <v>197</v>
      </c>
      <c r="B22" s="676">
        <v>904500.51390200004</v>
      </c>
      <c r="C22" s="677">
        <v>1249218.7611829999</v>
      </c>
      <c r="D22" s="678">
        <v>1365822.118915</v>
      </c>
      <c r="E22" s="679">
        <v>1381433.0606249999</v>
      </c>
      <c r="F22" s="679">
        <v>194507.01518300001</v>
      </c>
      <c r="G22" s="679">
        <v>260525.31996600001</v>
      </c>
      <c r="H22" s="679">
        <v>312878.31086799997</v>
      </c>
      <c r="I22" s="679">
        <v>341076.713292</v>
      </c>
      <c r="J22" s="36">
        <v>604843.60689000005</v>
      </c>
    </row>
    <row r="23" spans="1:10" s="322" customFormat="1" ht="17.399999999999999" x14ac:dyDescent="0.3">
      <c r="A23" s="168" t="s">
        <v>198</v>
      </c>
      <c r="B23" s="670">
        <v>1217935.546819</v>
      </c>
      <c r="C23" s="169">
        <v>1676460.321154</v>
      </c>
      <c r="D23" s="671">
        <v>1884239.8648100002</v>
      </c>
      <c r="E23" s="671">
        <v>3149663.9101740001</v>
      </c>
      <c r="F23" s="671">
        <v>278683.71849200001</v>
      </c>
      <c r="G23" s="671">
        <v>416074.193035</v>
      </c>
      <c r="H23" s="216">
        <v>458143.55308700004</v>
      </c>
      <c r="I23" s="216">
        <v>1056766.806599</v>
      </c>
      <c r="J23" s="36">
        <v>947054.20934499986</v>
      </c>
    </row>
    <row r="24" spans="1:10" s="322" customFormat="1" ht="17.399999999999999" x14ac:dyDescent="0.3">
      <c r="A24" s="66" t="s">
        <v>199</v>
      </c>
      <c r="B24" s="673">
        <v>546794.69482500001</v>
      </c>
      <c r="C24" s="674">
        <v>695400.63667699997</v>
      </c>
      <c r="D24" s="675">
        <v>655691.96040700004</v>
      </c>
      <c r="E24" s="680">
        <v>1473767.604854</v>
      </c>
      <c r="F24" s="680">
        <v>137885.85818400001</v>
      </c>
      <c r="G24" s="680">
        <v>169534.09360600001</v>
      </c>
      <c r="H24" s="680">
        <v>190225.29199699999</v>
      </c>
      <c r="I24" s="680">
        <v>809670.17302600003</v>
      </c>
      <c r="J24" s="36">
        <v>291933.86920199997</v>
      </c>
    </row>
    <row r="25" spans="1:10" s="322" customFormat="1" ht="17.399999999999999" x14ac:dyDescent="0.3">
      <c r="A25" s="66" t="s">
        <v>200</v>
      </c>
      <c r="B25" s="673">
        <v>414467.26263900002</v>
      </c>
      <c r="C25" s="674">
        <v>611973.62159600004</v>
      </c>
      <c r="D25" s="675">
        <v>803666.48309800006</v>
      </c>
      <c r="E25" s="675">
        <v>963321.97241599998</v>
      </c>
      <c r="F25" s="675">
        <v>88836.913972000009</v>
      </c>
      <c r="G25" s="675">
        <v>167769.06153000001</v>
      </c>
      <c r="H25" s="216">
        <v>194302.57931300002</v>
      </c>
      <c r="I25" s="216">
        <v>159132.43515099998</v>
      </c>
      <c r="J25" s="36">
        <v>377758.56880900002</v>
      </c>
    </row>
    <row r="26" spans="1:10" ht="17.399999999999999" x14ac:dyDescent="0.3">
      <c r="A26" s="67" t="s">
        <v>201</v>
      </c>
      <c r="B26" s="676">
        <v>172398.320657</v>
      </c>
      <c r="C26" s="677">
        <v>350872.78066400002</v>
      </c>
      <c r="D26" s="678">
        <v>551413.16628600005</v>
      </c>
      <c r="E26" s="679">
        <v>674484.39531699999</v>
      </c>
      <c r="F26" s="679">
        <v>35153.610513</v>
      </c>
      <c r="G26" s="679">
        <v>109602.251904</v>
      </c>
      <c r="H26" s="679">
        <v>139206.02161900001</v>
      </c>
      <c r="I26" s="679">
        <v>121515.66714999999</v>
      </c>
      <c r="J26" s="36">
        <v>286237.15085400001</v>
      </c>
    </row>
    <row r="27" spans="1:10" ht="17.399999999999999" x14ac:dyDescent="0.3">
      <c r="A27" s="67" t="s">
        <v>202</v>
      </c>
      <c r="B27" s="676">
        <v>242068.94198199999</v>
      </c>
      <c r="C27" s="677">
        <v>261100.84093199999</v>
      </c>
      <c r="D27" s="678">
        <v>252253.316812</v>
      </c>
      <c r="E27" s="679">
        <v>288837.57709899999</v>
      </c>
      <c r="F27" s="679">
        <v>53683.303459000002</v>
      </c>
      <c r="G27" s="679">
        <v>58166.809626000002</v>
      </c>
      <c r="H27" s="679">
        <v>55096.557694000003</v>
      </c>
      <c r="I27" s="679">
        <v>37616.768000999997</v>
      </c>
      <c r="J27" s="36">
        <v>91521.417954999997</v>
      </c>
    </row>
    <row r="28" spans="1:10" s="322" customFormat="1" ht="17.399999999999999" x14ac:dyDescent="0.3">
      <c r="A28" s="66" t="s">
        <v>203</v>
      </c>
      <c r="B28" s="673">
        <v>256673.589355</v>
      </c>
      <c r="C28" s="674">
        <v>369086.06288099999</v>
      </c>
      <c r="D28" s="675">
        <v>424881.42130499997</v>
      </c>
      <c r="E28" s="680">
        <v>712574.33290399995</v>
      </c>
      <c r="F28" s="680">
        <v>51960.946336000001</v>
      </c>
      <c r="G28" s="680">
        <v>78771.037899000003</v>
      </c>
      <c r="H28" s="680">
        <v>73615.681777000005</v>
      </c>
      <c r="I28" s="680">
        <v>87964.198422000001</v>
      </c>
      <c r="J28" s="36">
        <v>277361.77133399999</v>
      </c>
    </row>
    <row r="29" spans="1:10" s="322" customFormat="1" ht="17.399999999999999" x14ac:dyDescent="0.3">
      <c r="A29" s="168" t="s">
        <v>204</v>
      </c>
      <c r="B29" s="670">
        <v>681565.65065199998</v>
      </c>
      <c r="C29" s="169">
        <v>1222890.9569979999</v>
      </c>
      <c r="D29" s="671">
        <v>1391672.0735869999</v>
      </c>
      <c r="E29" s="671">
        <v>1488100.575164</v>
      </c>
      <c r="F29" s="671">
        <v>164907.516527</v>
      </c>
      <c r="G29" s="671">
        <v>234790.79383499999</v>
      </c>
      <c r="H29" s="216">
        <v>379918.781097</v>
      </c>
      <c r="I29" s="216">
        <v>310245.55602799996</v>
      </c>
      <c r="J29" s="36">
        <v>732875.1693849999</v>
      </c>
    </row>
    <row r="30" spans="1:10" ht="17.399999999999999" x14ac:dyDescent="0.3">
      <c r="A30" s="67" t="s">
        <v>205</v>
      </c>
      <c r="B30" s="676">
        <v>159037.038799</v>
      </c>
      <c r="C30" s="677">
        <v>269784.58593300002</v>
      </c>
      <c r="D30" s="678">
        <v>263141.43961399997</v>
      </c>
      <c r="E30" s="679">
        <v>300804.76588999998</v>
      </c>
      <c r="F30" s="679">
        <v>31591.743617</v>
      </c>
      <c r="G30" s="679">
        <v>53463.978166000001</v>
      </c>
      <c r="H30" s="679">
        <v>65224.935103999996</v>
      </c>
      <c r="I30" s="679">
        <v>45390.091296999999</v>
      </c>
      <c r="J30" s="36">
        <v>185922.270834</v>
      </c>
    </row>
    <row r="31" spans="1:10" ht="17.399999999999999" x14ac:dyDescent="0.3">
      <c r="A31" s="67" t="s">
        <v>206</v>
      </c>
      <c r="B31" s="676">
        <v>106765.651894</v>
      </c>
      <c r="C31" s="677">
        <v>144418.63901099999</v>
      </c>
      <c r="D31" s="678">
        <v>339626.96534600004</v>
      </c>
      <c r="E31" s="679">
        <v>389374.52018300002</v>
      </c>
      <c r="F31" s="679">
        <v>20171.788994999999</v>
      </c>
      <c r="G31" s="679">
        <v>23835.597764999999</v>
      </c>
      <c r="H31" s="679">
        <v>86278.908114999998</v>
      </c>
      <c r="I31" s="679">
        <v>86547.969259999998</v>
      </c>
      <c r="J31" s="36">
        <v>146660.963995</v>
      </c>
    </row>
    <row r="32" spans="1:10" ht="17.399999999999999" x14ac:dyDescent="0.3">
      <c r="A32" s="67" t="s">
        <v>207</v>
      </c>
      <c r="B32" s="676">
        <v>415762.959959</v>
      </c>
      <c r="C32" s="677">
        <v>808687.73205400002</v>
      </c>
      <c r="D32" s="678">
        <v>788903.66862700006</v>
      </c>
      <c r="E32" s="679">
        <v>797921.28909099998</v>
      </c>
      <c r="F32" s="679">
        <v>113143.983915</v>
      </c>
      <c r="G32" s="679">
        <v>157491.21790399999</v>
      </c>
      <c r="H32" s="679">
        <v>228414.937878</v>
      </c>
      <c r="I32" s="679">
        <v>178307.495471</v>
      </c>
      <c r="J32" s="36">
        <v>400291.93455599999</v>
      </c>
    </row>
    <row r="33" spans="1:12" s="322" customFormat="1" ht="17.399999999999999" x14ac:dyDescent="0.3">
      <c r="A33" s="66" t="s">
        <v>208</v>
      </c>
      <c r="B33" s="670">
        <v>53138.589631000003</v>
      </c>
      <c r="C33" s="169">
        <v>74723.548916</v>
      </c>
      <c r="D33" s="671">
        <v>85298.391482000006</v>
      </c>
      <c r="E33" s="672">
        <v>224406.68074774</v>
      </c>
      <c r="F33" s="672">
        <v>2464.5902380000002</v>
      </c>
      <c r="G33" s="672">
        <v>19889.085232000001</v>
      </c>
      <c r="H33" s="672">
        <v>29577.368992</v>
      </c>
      <c r="I33" s="672">
        <v>16688.047901000002</v>
      </c>
      <c r="J33" s="36">
        <v>47436.128901999997</v>
      </c>
    </row>
    <row r="34" spans="1:12" s="322" customFormat="1" ht="17.399999999999999" x14ac:dyDescent="0.3">
      <c r="A34" s="168" t="s">
        <v>209</v>
      </c>
      <c r="B34" s="670">
        <v>12700943.807825999</v>
      </c>
      <c r="C34" s="169">
        <v>20843964.952461921</v>
      </c>
      <c r="D34" s="671">
        <v>25590547.409285001</v>
      </c>
      <c r="E34" s="216">
        <v>30863065.536190361</v>
      </c>
      <c r="F34" s="671">
        <v>2433232.0771359997</v>
      </c>
      <c r="G34" s="671">
        <v>4692334.3244280005</v>
      </c>
      <c r="H34" s="216">
        <v>6388514.1678322181</v>
      </c>
      <c r="I34" s="216">
        <v>6301948.7557078553</v>
      </c>
      <c r="J34" s="36">
        <v>12473531.419825429</v>
      </c>
    </row>
    <row r="35" spans="1:12" ht="17.399999999999999" x14ac:dyDescent="0.3">
      <c r="A35" s="67"/>
      <c r="B35" s="68"/>
      <c r="C35" s="681"/>
      <c r="D35" s="681"/>
      <c r="E35" s="531"/>
      <c r="F35" s="741"/>
      <c r="G35" s="741"/>
      <c r="H35" s="742"/>
      <c r="I35" s="742"/>
      <c r="J35" s="742"/>
      <c r="K35" s="682"/>
      <c r="L35" s="682"/>
    </row>
    <row r="36" spans="1:12" ht="17.399999999999999" x14ac:dyDescent="0.3">
      <c r="A36" s="67" t="s">
        <v>210</v>
      </c>
      <c r="B36" s="164"/>
      <c r="C36" s="172"/>
      <c r="D36" s="173"/>
      <c r="E36" s="150"/>
      <c r="F36" s="67"/>
      <c r="G36" s="67"/>
      <c r="H36" s="67"/>
      <c r="I36" s="67"/>
      <c r="J36" s="67"/>
    </row>
    <row r="37" spans="1:12" ht="17.399999999999999" x14ac:dyDescent="0.3">
      <c r="A37" s="66" t="s">
        <v>180</v>
      </c>
      <c r="B37" s="170">
        <v>14.206756778289023</v>
      </c>
      <c r="C37" s="170">
        <v>14.03106551347644</v>
      </c>
      <c r="D37" s="174">
        <v>11.192122045442494</v>
      </c>
      <c r="E37" s="150">
        <v>12.393824772994861</v>
      </c>
      <c r="F37" s="174">
        <v>16.213325161130935</v>
      </c>
      <c r="G37" s="174">
        <v>13.581274981587862</v>
      </c>
      <c r="H37" s="174">
        <v>11.398098580613869</v>
      </c>
      <c r="I37" s="174">
        <v>11.641262679747017</v>
      </c>
      <c r="J37" s="36">
        <v>12.261769874664777</v>
      </c>
    </row>
    <row r="38" spans="1:12" ht="17.399999999999999" x14ac:dyDescent="0.3">
      <c r="A38" s="66" t="s">
        <v>181</v>
      </c>
      <c r="B38" s="170">
        <v>7.3094463724968444</v>
      </c>
      <c r="C38" s="170">
        <v>7.4958146150618008</v>
      </c>
      <c r="D38" s="174">
        <v>5.8992008760166614</v>
      </c>
      <c r="E38" s="150">
        <v>5.7790008328613975</v>
      </c>
      <c r="F38" s="174">
        <v>9.2249976607740578</v>
      </c>
      <c r="G38" s="174">
        <v>7.2459931980964942</v>
      </c>
      <c r="H38" s="174">
        <v>6.27627958023385</v>
      </c>
      <c r="I38" s="174">
        <v>5.4263813299222727</v>
      </c>
      <c r="J38" s="36">
        <v>5.7019091315837951</v>
      </c>
    </row>
    <row r="39" spans="1:12" ht="17.399999999999999" x14ac:dyDescent="0.3">
      <c r="A39" s="66" t="s">
        <v>182</v>
      </c>
      <c r="B39" s="170">
        <v>4.6469470063502678</v>
      </c>
      <c r="C39" s="170">
        <v>5.2568349204625813</v>
      </c>
      <c r="D39" s="174">
        <v>3.8303151271135176</v>
      </c>
      <c r="E39" s="150">
        <v>3.9461398999554262</v>
      </c>
      <c r="F39" s="174">
        <v>5.106287994043055</v>
      </c>
      <c r="G39" s="174">
        <v>5.0183715001318685</v>
      </c>
      <c r="H39" s="174">
        <v>3.9361059506787663</v>
      </c>
      <c r="I39" s="174">
        <v>3.3727294126358851</v>
      </c>
      <c r="J39" s="36">
        <v>3.4401775803199572</v>
      </c>
    </row>
    <row r="40" spans="1:12" ht="17.399999999999999" x14ac:dyDescent="0.3">
      <c r="A40" s="67" t="s">
        <v>183</v>
      </c>
      <c r="B40" s="170">
        <v>2.6624993661465757</v>
      </c>
      <c r="C40" s="170">
        <v>2.2389796945992182</v>
      </c>
      <c r="D40" s="174">
        <v>2.0688857489031434</v>
      </c>
      <c r="E40" s="150">
        <v>1.8328609329059715</v>
      </c>
      <c r="F40" s="174">
        <v>4.1187096667310037</v>
      </c>
      <c r="G40" s="174">
        <v>2.2276216979646266</v>
      </c>
      <c r="H40" s="174">
        <v>2.3401736295550846</v>
      </c>
      <c r="I40" s="174">
        <v>2.0536519172863876</v>
      </c>
      <c r="J40" s="36">
        <v>2.2617315512638387</v>
      </c>
    </row>
    <row r="41" spans="1:12" ht="17.399999999999999" x14ac:dyDescent="0.3">
      <c r="A41" s="66" t="s">
        <v>184</v>
      </c>
      <c r="B41" s="170">
        <v>6.8973104057921786</v>
      </c>
      <c r="C41" s="170">
        <v>6.5352508984146382</v>
      </c>
      <c r="D41" s="174">
        <v>5.2929211694258331</v>
      </c>
      <c r="E41" s="150">
        <v>6.614823940133463</v>
      </c>
      <c r="F41" s="174">
        <v>6.9883275003568803</v>
      </c>
      <c r="G41" s="174">
        <v>6.3352817834913715</v>
      </c>
      <c r="H41" s="174">
        <v>5.121819000380019</v>
      </c>
      <c r="I41" s="174">
        <v>6.2148813498247444</v>
      </c>
      <c r="J41" s="36">
        <v>6.5598607430809803</v>
      </c>
    </row>
    <row r="42" spans="1:12" ht="17.399999999999999" x14ac:dyDescent="0.3">
      <c r="A42" s="67" t="s">
        <v>185</v>
      </c>
      <c r="B42" s="170">
        <v>3.9047545204586602</v>
      </c>
      <c r="C42" s="170">
        <v>3.9711096726020663</v>
      </c>
      <c r="D42" s="174">
        <v>3.2970607300993797</v>
      </c>
      <c r="E42" s="150">
        <v>4.1864876768313737</v>
      </c>
      <c r="F42" s="174">
        <v>3.3502479084917831</v>
      </c>
      <c r="G42" s="174">
        <v>4.1409680288645312</v>
      </c>
      <c r="H42" s="174">
        <v>3.1549151231262229</v>
      </c>
      <c r="I42" s="174">
        <v>4.2395913827926686</v>
      </c>
      <c r="J42" s="36">
        <v>3.8236383524071402</v>
      </c>
    </row>
    <row r="43" spans="1:12" ht="17.399999999999999" x14ac:dyDescent="0.3">
      <c r="A43" s="67" t="s">
        <v>186</v>
      </c>
      <c r="B43" s="170">
        <v>2.9925558853335184</v>
      </c>
      <c r="C43" s="170">
        <v>2.5641412258125715</v>
      </c>
      <c r="D43" s="174">
        <v>1.9958604393264536</v>
      </c>
      <c r="E43" s="150">
        <v>2.4283362633020897</v>
      </c>
      <c r="F43" s="174">
        <v>3.6380795918650968</v>
      </c>
      <c r="G43" s="174">
        <v>2.1943137546268399</v>
      </c>
      <c r="H43" s="174">
        <v>1.9669038772537963</v>
      </c>
      <c r="I43" s="174">
        <v>1.9752899670320758</v>
      </c>
      <c r="J43" s="36">
        <v>2.7362223906738405</v>
      </c>
    </row>
    <row r="44" spans="1:12" ht="17.399999999999999" x14ac:dyDescent="0.3">
      <c r="A44" s="66" t="s">
        <v>187</v>
      </c>
      <c r="B44" s="170">
        <v>24.33532459132303</v>
      </c>
      <c r="C44" s="170">
        <v>21.028538868907926</v>
      </c>
      <c r="D44" s="174">
        <v>20.651387778225168</v>
      </c>
      <c r="E44" s="150">
        <v>18.87794102800321</v>
      </c>
      <c r="F44" s="174">
        <v>28.205797307497853</v>
      </c>
      <c r="G44" s="174">
        <v>24.137426876250256</v>
      </c>
      <c r="H44" s="174">
        <v>21.74969932478816</v>
      </c>
      <c r="I44" s="174">
        <v>17.02891449667873</v>
      </c>
      <c r="J44" s="36">
        <v>24.343628971205149</v>
      </c>
    </row>
    <row r="45" spans="1:12" ht="17.399999999999999" x14ac:dyDescent="0.3">
      <c r="A45" s="67" t="s">
        <v>188</v>
      </c>
      <c r="B45" s="170">
        <v>1.1448860924603197</v>
      </c>
      <c r="C45" s="170">
        <v>0.81307228707934853</v>
      </c>
      <c r="D45" s="174">
        <v>0.87929999555365879</v>
      </c>
      <c r="E45" s="150">
        <v>0.80565159476926151</v>
      </c>
      <c r="F45" s="174">
        <v>1.1455775650388986</v>
      </c>
      <c r="G45" s="174">
        <v>0.90150242930860625</v>
      </c>
      <c r="H45" s="174">
        <v>0.95226344598751977</v>
      </c>
      <c r="I45" s="174">
        <v>0.6969629197352385</v>
      </c>
      <c r="J45" s="36">
        <v>1.0542658002447267</v>
      </c>
    </row>
    <row r="46" spans="1:12" ht="17.399999999999999" x14ac:dyDescent="0.3">
      <c r="A46" s="66" t="s">
        <v>189</v>
      </c>
      <c r="B46" s="170">
        <v>23.190438498862708</v>
      </c>
      <c r="C46" s="170">
        <v>20.215466581828576</v>
      </c>
      <c r="D46" s="174">
        <v>19.772087782671509</v>
      </c>
      <c r="E46" s="150">
        <v>18.072289433233951</v>
      </c>
      <c r="F46" s="174">
        <v>27.060219742458958</v>
      </c>
      <c r="G46" s="174">
        <v>23.235924446941649</v>
      </c>
      <c r="H46" s="174">
        <v>20.797435878800645</v>
      </c>
      <c r="I46" s="174">
        <v>16.331951576943492</v>
      </c>
      <c r="J46" s="36">
        <v>23.289363170960421</v>
      </c>
    </row>
    <row r="47" spans="1:12" ht="17.399999999999999" x14ac:dyDescent="0.3">
      <c r="A47" s="66" t="s">
        <v>190</v>
      </c>
      <c r="B47" s="170">
        <v>22.363554857914007</v>
      </c>
      <c r="C47" s="170">
        <v>30.41566707936299</v>
      </c>
      <c r="D47" s="174">
        <v>39.085011452623149</v>
      </c>
      <c r="E47" s="150">
        <v>38.382828914793755</v>
      </c>
      <c r="F47" s="174">
        <v>11.669512016799271</v>
      </c>
      <c r="G47" s="174">
        <v>28.261019147876965</v>
      </c>
      <c r="H47" s="174">
        <v>37.698198824225692</v>
      </c>
      <c r="I47" s="174">
        <v>34.898195198999602</v>
      </c>
      <c r="J47" s="36">
        <v>34.548134367354173</v>
      </c>
    </row>
    <row r="48" spans="1:12" ht="17.399999999999999" x14ac:dyDescent="0.3">
      <c r="A48" s="66" t="s">
        <v>211</v>
      </c>
      <c r="B48" s="170">
        <v>1.8695131274708256E-2</v>
      </c>
      <c r="C48" s="170">
        <v>4.2193620359936491E-2</v>
      </c>
      <c r="D48" s="174">
        <v>9.0176537996319334E-2</v>
      </c>
      <c r="E48" s="150">
        <v>1.1125030946695204E-2</v>
      </c>
      <c r="F48" s="174">
        <v>1.1710167011088363E-3</v>
      </c>
      <c r="G48" s="174">
        <v>1.7166545226893922E-2</v>
      </c>
      <c r="H48" s="174">
        <v>0.10545463585135989</v>
      </c>
      <c r="I48" s="174">
        <v>5.9933334059231947E-5</v>
      </c>
      <c r="J48" s="36">
        <v>9.4380887046058065E-4</v>
      </c>
    </row>
    <row r="49" spans="1:10" ht="17.399999999999999" x14ac:dyDescent="0.3">
      <c r="A49" s="66" t="s">
        <v>212</v>
      </c>
      <c r="B49" s="170">
        <v>22.344859726639303</v>
      </c>
      <c r="C49" s="170">
        <v>30.373473459003051</v>
      </c>
      <c r="D49" s="174">
        <v>38.994834914626828</v>
      </c>
      <c r="E49" s="150">
        <v>38.371703883847061</v>
      </c>
      <c r="F49" s="174">
        <v>11.668341000098161</v>
      </c>
      <c r="G49" s="174">
        <v>28.243852602650065</v>
      </c>
      <c r="H49" s="174">
        <v>37.592744188374333</v>
      </c>
      <c r="I49" s="174">
        <v>34.898135265665545</v>
      </c>
      <c r="J49" s="36">
        <v>34.547190558483706</v>
      </c>
    </row>
    <row r="50" spans="1:10" ht="17.399999999999999" x14ac:dyDescent="0.3">
      <c r="A50" s="67" t="s">
        <v>193</v>
      </c>
      <c r="B50" s="170">
        <v>15.806553136625793</v>
      </c>
      <c r="C50" s="170">
        <v>21.893629631817802</v>
      </c>
      <c r="D50" s="174">
        <v>30.108963621483078</v>
      </c>
      <c r="E50" s="150">
        <v>24.338427705686396</v>
      </c>
      <c r="F50" s="174">
        <v>6.9560351436440406</v>
      </c>
      <c r="G50" s="174">
        <v>17.031593196685122</v>
      </c>
      <c r="H50" s="174">
        <v>29.776266177315243</v>
      </c>
      <c r="I50" s="174">
        <v>25.665307480897027</v>
      </c>
      <c r="J50" s="36">
        <v>25.829245319734241</v>
      </c>
    </row>
    <row r="51" spans="1:10" ht="17.399999999999999" x14ac:dyDescent="0.3">
      <c r="A51" s="67" t="s">
        <v>194</v>
      </c>
      <c r="B51" s="170">
        <v>6.5383065900135096</v>
      </c>
      <c r="C51" s="170">
        <v>8.4798438271852543</v>
      </c>
      <c r="D51" s="174">
        <v>8.8858712931437598</v>
      </c>
      <c r="E51" s="150">
        <v>14.033276178160667</v>
      </c>
      <c r="F51" s="174">
        <v>4.7123058564541225</v>
      </c>
      <c r="G51" s="174">
        <v>11.212259405964943</v>
      </c>
      <c r="H51" s="174">
        <v>7.8164780110590915</v>
      </c>
      <c r="I51" s="174">
        <v>9.2328277847685225</v>
      </c>
      <c r="J51" s="36">
        <v>8.7179452387494685</v>
      </c>
    </row>
    <row r="52" spans="1:10" ht="17.399999999999999" x14ac:dyDescent="0.3">
      <c r="A52" s="66" t="s">
        <v>195</v>
      </c>
      <c r="B52" s="170">
        <v>23.720389864339392</v>
      </c>
      <c r="C52" s="170">
        <v>20.256450723303015</v>
      </c>
      <c r="D52" s="174">
        <v>15.936901037186328</v>
      </c>
      <c r="E52" s="150">
        <v>14.591392902047664</v>
      </c>
      <c r="F52" s="174">
        <v>25.579541376283277</v>
      </c>
      <c r="G52" s="174">
        <v>19.72560121290655</v>
      </c>
      <c r="H52" s="174">
        <v>15.572759175387151</v>
      </c>
      <c r="I52" s="174">
        <v>14.474920831699755</v>
      </c>
      <c r="J52" s="36">
        <v>14.998219249702927</v>
      </c>
    </row>
    <row r="53" spans="1:10" ht="17.399999999999999" x14ac:dyDescent="0.3">
      <c r="A53" s="67" t="s">
        <v>196</v>
      </c>
      <c r="B53" s="170">
        <v>16.598867813791703</v>
      </c>
      <c r="C53" s="170">
        <v>14.263259101497624</v>
      </c>
      <c r="D53" s="174">
        <v>10.599687662768867</v>
      </c>
      <c r="E53" s="150">
        <v>10.115385620771228</v>
      </c>
      <c r="F53" s="174">
        <v>17.585769758249139</v>
      </c>
      <c r="G53" s="174">
        <v>14.173453775122303</v>
      </c>
      <c r="H53" s="174">
        <v>10.675246191172119</v>
      </c>
      <c r="I53" s="174">
        <v>9.0626788964876202</v>
      </c>
      <c r="J53" s="36">
        <v>10.149202667849757</v>
      </c>
    </row>
    <row r="54" spans="1:10" ht="17.399999999999999" x14ac:dyDescent="0.3">
      <c r="A54" s="66" t="s">
        <v>197</v>
      </c>
      <c r="B54" s="170">
        <v>7.1215220505476911</v>
      </c>
      <c r="C54" s="170">
        <v>5.9931916218053907</v>
      </c>
      <c r="D54" s="174">
        <v>5.3372133744174608</v>
      </c>
      <c r="E54" s="150">
        <v>4.4760072812764395</v>
      </c>
      <c r="F54" s="174">
        <v>7.9937716180341356</v>
      </c>
      <c r="G54" s="174">
        <v>5.5521474377842477</v>
      </c>
      <c r="H54" s="174">
        <v>4.8975129842150347</v>
      </c>
      <c r="I54" s="174">
        <v>5.4122419352121369</v>
      </c>
      <c r="J54" s="36">
        <v>4.849016581853169</v>
      </c>
    </row>
    <row r="55" spans="1:10" ht="17.399999999999999" x14ac:dyDescent="0.3">
      <c r="A55" s="66" t="s">
        <v>198</v>
      </c>
      <c r="B55" s="170">
        <v>9.5893310390723805</v>
      </c>
      <c r="C55" s="170">
        <v>8.0429051045587663</v>
      </c>
      <c r="D55" s="174">
        <v>7.3630307108098147</v>
      </c>
      <c r="E55" s="150">
        <v>10.20528536441291</v>
      </c>
      <c r="F55" s="174">
        <v>11.45323214791828</v>
      </c>
      <c r="G55" s="174">
        <v>8.8671046065269401</v>
      </c>
      <c r="H55" s="174">
        <v>7.171363184789799</v>
      </c>
      <c r="I55" s="174">
        <v>16.768889236711995</v>
      </c>
      <c r="J55" s="36">
        <v>7.5925107130427563</v>
      </c>
    </row>
    <row r="56" spans="1:10" ht="17.399999999999999" x14ac:dyDescent="0.3">
      <c r="A56" s="66" t="s">
        <v>199</v>
      </c>
      <c r="B56" s="170">
        <v>4.3051500982791451</v>
      </c>
      <c r="C56" s="170">
        <v>3.3362205236046742</v>
      </c>
      <c r="D56" s="174">
        <v>2.5622428075496964</v>
      </c>
      <c r="E56" s="150">
        <v>4.7751821773045986</v>
      </c>
      <c r="F56" s="174">
        <v>5.666777923883715</v>
      </c>
      <c r="G56" s="174">
        <v>3.6130011607104819</v>
      </c>
      <c r="H56" s="174">
        <v>2.9776139959872419</v>
      </c>
      <c r="I56" s="174">
        <v>12.847933304641021</v>
      </c>
      <c r="J56" s="36">
        <v>2.3404267755160366</v>
      </c>
    </row>
    <row r="57" spans="1:10" ht="17.399999999999999" x14ac:dyDescent="0.3">
      <c r="A57" s="66" t="s">
        <v>200</v>
      </c>
      <c r="B57" s="170">
        <v>3.2632792405838043</v>
      </c>
      <c r="C57" s="170">
        <v>2.9359751035453487</v>
      </c>
      <c r="D57" s="174">
        <v>3.1404817968309908</v>
      </c>
      <c r="E57" s="150">
        <v>3.1212776685660026</v>
      </c>
      <c r="F57" s="174">
        <v>3.6509840062837</v>
      </c>
      <c r="G57" s="174">
        <v>3.5753859365178804</v>
      </c>
      <c r="H57" s="174">
        <v>3.0414361494471214</v>
      </c>
      <c r="I57" s="174">
        <v>2.5251305797570822</v>
      </c>
      <c r="J57" s="36">
        <v>3.0284813185189128</v>
      </c>
    </row>
    <row r="58" spans="1:10" ht="17.399999999999999" x14ac:dyDescent="0.3">
      <c r="A58" s="67" t="s">
        <v>201</v>
      </c>
      <c r="B58" s="170">
        <v>1.357366218333889</v>
      </c>
      <c r="C58" s="170">
        <v>1.6833303139024793</v>
      </c>
      <c r="D58" s="174">
        <v>2.1547533058473425</v>
      </c>
      <c r="E58" s="150">
        <v>2.1854095942805563</v>
      </c>
      <c r="F58" s="174">
        <v>1.444729043453062</v>
      </c>
      <c r="G58" s="174">
        <v>2.3357724391763286</v>
      </c>
      <c r="H58" s="174">
        <v>2.1790046630864102</v>
      </c>
      <c r="I58" s="174">
        <v>1.9282236631952898</v>
      </c>
      <c r="J58" s="36">
        <v>2.2947563221675518</v>
      </c>
    </row>
    <row r="59" spans="1:10" ht="17.399999999999999" x14ac:dyDescent="0.3">
      <c r="A59" s="67" t="s">
        <v>202</v>
      </c>
      <c r="B59" s="170">
        <v>1.9059130222499154</v>
      </c>
      <c r="C59" s="170">
        <v>1.2526447896428692</v>
      </c>
      <c r="D59" s="174">
        <v>0.98572849098364779</v>
      </c>
      <c r="E59" s="150">
        <v>0.93586807428544627</v>
      </c>
      <c r="F59" s="174">
        <v>2.2062549628306378</v>
      </c>
      <c r="G59" s="174">
        <v>1.2396134973415516</v>
      </c>
      <c r="H59" s="174">
        <v>0.86243148636071087</v>
      </c>
      <c r="I59" s="174">
        <v>0.5969069165617924</v>
      </c>
      <c r="J59" s="36">
        <v>0.73372499635136101</v>
      </c>
    </row>
    <row r="60" spans="1:10" ht="17.399999999999999" x14ac:dyDescent="0.3">
      <c r="A60" s="66" t="s">
        <v>203</v>
      </c>
      <c r="B60" s="170">
        <v>2.0209017002094307</v>
      </c>
      <c r="C60" s="170">
        <v>1.7707094774087428</v>
      </c>
      <c r="D60" s="174">
        <v>1.6603061064291282</v>
      </c>
      <c r="E60" s="150">
        <v>2.3088255185423097</v>
      </c>
      <c r="F60" s="174">
        <v>2.1354702177508638</v>
      </c>
      <c r="G60" s="174">
        <v>1.6787175092985784</v>
      </c>
      <c r="H60" s="174">
        <v>1.1523130393554351</v>
      </c>
      <c r="I60" s="174">
        <v>1.3958253523138904</v>
      </c>
      <c r="J60" s="36">
        <v>2.2236026190078073</v>
      </c>
    </row>
    <row r="61" spans="1:10" ht="17.399999999999999" x14ac:dyDescent="0.3">
      <c r="A61" s="66" t="s">
        <v>204</v>
      </c>
      <c r="B61" s="170">
        <v>5.3662598698534234</v>
      </c>
      <c r="C61" s="170">
        <v>5.8668826194392638</v>
      </c>
      <c r="D61" s="174">
        <v>5.4382270583319388</v>
      </c>
      <c r="E61" s="150">
        <v>4.8216227043909088</v>
      </c>
      <c r="F61" s="174">
        <v>6.7773032452005975</v>
      </c>
      <c r="G61" s="174">
        <v>5.0037098297257661</v>
      </c>
      <c r="H61" s="174">
        <v>5.9469036323029068</v>
      </c>
      <c r="I61" s="174">
        <v>4.9230098189389695</v>
      </c>
      <c r="J61" s="36">
        <v>5.8754425248023043</v>
      </c>
    </row>
    <row r="62" spans="1:10" ht="17.399999999999999" x14ac:dyDescent="0.3">
      <c r="A62" s="67" t="s">
        <v>205</v>
      </c>
      <c r="B62" s="170">
        <v>1.2521670925038297</v>
      </c>
      <c r="C62" s="170">
        <v>1.2943055054462431</v>
      </c>
      <c r="D62" s="174">
        <v>1.0282759309733427</v>
      </c>
      <c r="E62" s="150">
        <v>0.97464318810868955</v>
      </c>
      <c r="F62" s="174">
        <v>1.2983448604781094</v>
      </c>
      <c r="G62" s="174">
        <v>1.139389789164635</v>
      </c>
      <c r="H62" s="174">
        <v>1.0209719097505334</v>
      </c>
      <c r="I62" s="174">
        <v>0.72025484586635036</v>
      </c>
      <c r="J62" s="36">
        <v>1.4905343529138442</v>
      </c>
    </row>
    <row r="63" spans="1:10" ht="17.399999999999999" x14ac:dyDescent="0.3">
      <c r="A63" s="67" t="s">
        <v>206</v>
      </c>
      <c r="B63" s="170">
        <v>0.8406119537999508</v>
      </c>
      <c r="C63" s="170">
        <v>0.69285589061567876</v>
      </c>
      <c r="D63" s="174">
        <v>1.3271578755785951</v>
      </c>
      <c r="E63" s="150">
        <v>1.2616197173492545</v>
      </c>
      <c r="F63" s="174">
        <v>0.82901212689678616</v>
      </c>
      <c r="G63" s="174">
        <v>0.50796887256974343</v>
      </c>
      <c r="H63" s="174">
        <v>1.35053168621643</v>
      </c>
      <c r="I63" s="174">
        <v>1.3733524757974431</v>
      </c>
      <c r="J63" s="36">
        <v>1.1757774046401734</v>
      </c>
    </row>
    <row r="64" spans="1:10" ht="17.399999999999999" x14ac:dyDescent="0.3">
      <c r="A64" s="67" t="s">
        <v>207</v>
      </c>
      <c r="B64" s="170">
        <v>3.2734808235496438</v>
      </c>
      <c r="C64" s="170">
        <v>3.8797212233773424</v>
      </c>
      <c r="D64" s="174">
        <v>3.0827932517800019</v>
      </c>
      <c r="E64" s="150">
        <v>2.5853597989329637</v>
      </c>
      <c r="F64" s="174">
        <v>4.649946257825702</v>
      </c>
      <c r="G64" s="174">
        <v>3.356351167991388</v>
      </c>
      <c r="H64" s="174">
        <v>3.5754000363359433</v>
      </c>
      <c r="I64" s="174">
        <v>2.829402497275177</v>
      </c>
      <c r="J64" s="36">
        <v>3.2091307672482876</v>
      </c>
    </row>
    <row r="65" spans="1:10" ht="17.399999999999999" x14ac:dyDescent="0.3">
      <c r="A65" s="66" t="s">
        <v>208</v>
      </c>
      <c r="B65" s="170">
        <v>0.41838299920874661</v>
      </c>
      <c r="C65" s="170">
        <v>0.35849009095159823</v>
      </c>
      <c r="D65" s="174">
        <v>0.33331991738110006</v>
      </c>
      <c r="E65" s="150">
        <v>0.72710431335668302</v>
      </c>
      <c r="F65" s="174">
        <v>0.10128874516979532</v>
      </c>
      <c r="G65" s="174">
        <v>0.42386334512565871</v>
      </c>
      <c r="H65" s="174">
        <v>0.4629772778924014</v>
      </c>
      <c r="I65" s="174">
        <v>0.26480773722390488</v>
      </c>
      <c r="J65" s="36">
        <v>0.38029429922792368</v>
      </c>
    </row>
    <row r="66" spans="1:10" ht="17.399999999999999" x14ac:dyDescent="0.3">
      <c r="A66" s="66" t="s">
        <v>153</v>
      </c>
      <c r="B66" s="172">
        <v>100</v>
      </c>
      <c r="C66" s="175">
        <v>100</v>
      </c>
      <c r="D66" s="176">
        <v>99.999999999999986</v>
      </c>
      <c r="E66" s="150">
        <v>100</v>
      </c>
      <c r="F66" s="177">
        <v>100.00000000000001</v>
      </c>
      <c r="G66" s="177">
        <v>99.999999999999986</v>
      </c>
      <c r="H66" s="174">
        <v>99.999999999999986</v>
      </c>
      <c r="I66" s="174">
        <v>99.999999999999972</v>
      </c>
      <c r="J66" s="73">
        <v>100.00000000000001</v>
      </c>
    </row>
    <row r="67" spans="1:10" ht="17.399999999999999" x14ac:dyDescent="0.3">
      <c r="A67" s="178"/>
      <c r="B67" s="179"/>
      <c r="C67" s="179"/>
      <c r="D67" s="178"/>
      <c r="E67" s="178"/>
      <c r="F67" s="178"/>
      <c r="G67" s="178"/>
      <c r="H67" s="178"/>
      <c r="I67" s="178"/>
      <c r="J67" s="178"/>
    </row>
    <row r="68" spans="1:10" ht="17.399999999999999" x14ac:dyDescent="0.3">
      <c r="A68" s="178"/>
      <c r="B68" s="179"/>
      <c r="C68" s="179"/>
      <c r="D68" s="178"/>
      <c r="E68" s="178"/>
      <c r="F68" s="178"/>
      <c r="G68" s="178"/>
      <c r="H68" s="178"/>
      <c r="I68" s="178"/>
      <c r="J68" s="178"/>
    </row>
    <row r="69" spans="1:10" ht="17.399999999999999" x14ac:dyDescent="0.3">
      <c r="A69" s="871" t="s">
        <v>213</v>
      </c>
      <c r="B69" s="871"/>
      <c r="C69" s="871"/>
      <c r="D69" s="871"/>
      <c r="E69" s="871"/>
      <c r="F69" s="871"/>
      <c r="G69" s="871"/>
      <c r="H69" s="871"/>
      <c r="I69" s="180"/>
      <c r="J69" s="180"/>
    </row>
    <row r="70" spans="1:10" ht="17.399999999999999" x14ac:dyDescent="0.3">
      <c r="A70" s="871" t="s">
        <v>214</v>
      </c>
      <c r="B70" s="871"/>
      <c r="C70" s="871"/>
      <c r="D70" s="871"/>
      <c r="E70" s="871"/>
      <c r="F70" s="871"/>
      <c r="G70" s="871"/>
      <c r="H70" s="871"/>
      <c r="I70" s="180"/>
      <c r="J70" s="180"/>
    </row>
  </sheetData>
  <mergeCells count="3">
    <mergeCell ref="A2:J2"/>
    <mergeCell ref="A69:H69"/>
    <mergeCell ref="A70:H70"/>
  </mergeCells>
  <phoneticPr fontId="62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K86"/>
  <sheetViews>
    <sheetView topLeftCell="A9" zoomScale="70" zoomScaleNormal="70" workbookViewId="0">
      <selection activeCell="H24" sqref="H24"/>
    </sheetView>
  </sheetViews>
  <sheetFormatPr defaultRowHeight="14.4" x14ac:dyDescent="0.3"/>
  <cols>
    <col min="1" max="1" width="12.88671875" customWidth="1"/>
    <col min="2" max="2" width="10.33203125" customWidth="1"/>
    <col min="3" max="3" width="19.33203125" customWidth="1"/>
    <col min="4" max="4" width="19" customWidth="1"/>
    <col min="5" max="5" width="18.6640625" style="7" customWidth="1"/>
    <col min="6" max="6" width="18.109375" style="7" customWidth="1"/>
    <col min="7" max="7" width="22.33203125" customWidth="1"/>
    <col min="8" max="8" width="19.33203125" bestFit="1" customWidth="1"/>
    <col min="9" max="9" width="13.88671875" bestFit="1" customWidth="1"/>
    <col min="10" max="10" width="10.5546875" bestFit="1" customWidth="1"/>
    <col min="11" max="11" width="10.33203125" bestFit="1" customWidth="1"/>
  </cols>
  <sheetData>
    <row r="1" spans="1:11" ht="18.600000000000001" x14ac:dyDescent="0.45">
      <c r="A1" s="872" t="s">
        <v>590</v>
      </c>
      <c r="B1" s="873"/>
      <c r="C1" s="873"/>
      <c r="D1" s="873"/>
      <c r="E1" s="873"/>
      <c r="F1" s="873"/>
      <c r="G1" s="874"/>
    </row>
    <row r="2" spans="1:11" ht="109.2" x14ac:dyDescent="0.3">
      <c r="A2" s="181" t="s">
        <v>215</v>
      </c>
      <c r="B2" s="181" t="s">
        <v>216</v>
      </c>
      <c r="C2" s="181" t="s">
        <v>217</v>
      </c>
      <c r="D2" s="181" t="s">
        <v>218</v>
      </c>
      <c r="E2" s="181" t="s">
        <v>219</v>
      </c>
      <c r="F2" s="181" t="s">
        <v>220</v>
      </c>
      <c r="G2" s="182" t="s">
        <v>221</v>
      </c>
    </row>
    <row r="3" spans="1:11" ht="15.6" x14ac:dyDescent="0.3">
      <c r="A3" s="183">
        <v>2020</v>
      </c>
      <c r="B3" s="150" t="s">
        <v>106</v>
      </c>
      <c r="C3" s="184">
        <v>12700.943807825999</v>
      </c>
      <c r="D3" s="184">
        <v>12522.684443847469</v>
      </c>
      <c r="E3" s="184">
        <v>11663.617142325269</v>
      </c>
      <c r="F3" s="184">
        <v>859.06730152220018</v>
      </c>
      <c r="G3" s="184">
        <v>-178.25936397853002</v>
      </c>
      <c r="H3" s="2"/>
      <c r="I3" s="2"/>
      <c r="J3" s="2"/>
      <c r="K3" s="2"/>
    </row>
    <row r="4" spans="1:11" ht="15.6" x14ac:dyDescent="0.3">
      <c r="A4" s="183">
        <v>2021</v>
      </c>
      <c r="B4" s="150" t="s">
        <v>106</v>
      </c>
      <c r="C4" s="184">
        <v>20843.96495246192</v>
      </c>
      <c r="D4" s="184">
        <v>18907.788713772432</v>
      </c>
      <c r="E4" s="184">
        <v>18255.572467601432</v>
      </c>
      <c r="F4" s="184">
        <v>652.21624617099997</v>
      </c>
      <c r="G4" s="184">
        <v>-1936.1762386894879</v>
      </c>
      <c r="H4" s="2"/>
      <c r="I4" s="2"/>
      <c r="J4" s="2"/>
      <c r="K4" s="2"/>
    </row>
    <row r="5" spans="1:11" ht="15.6" x14ac:dyDescent="0.3">
      <c r="A5" s="183">
        <v>2022</v>
      </c>
      <c r="B5" s="150" t="s">
        <v>106</v>
      </c>
      <c r="C5" s="184">
        <v>25590.547409467534</v>
      </c>
      <c r="D5" s="184">
        <v>26796.754862631689</v>
      </c>
      <c r="E5" s="184">
        <v>26446.685163746693</v>
      </c>
      <c r="F5" s="184">
        <v>350.06969888499998</v>
      </c>
      <c r="G5" s="184">
        <v>1206.2074531641576</v>
      </c>
      <c r="H5" s="2"/>
      <c r="I5" s="2"/>
      <c r="J5" s="2"/>
      <c r="K5" s="2"/>
    </row>
    <row r="6" spans="1:11" ht="15.6" x14ac:dyDescent="0.3">
      <c r="A6" s="183">
        <v>2023</v>
      </c>
      <c r="B6" s="150" t="s">
        <v>106</v>
      </c>
      <c r="C6" s="184">
        <v>30863.065536190363</v>
      </c>
      <c r="D6" s="184">
        <v>35962.392442685428</v>
      </c>
      <c r="E6" s="184">
        <v>35751.919761403406</v>
      </c>
      <c r="F6" s="184">
        <v>210.472681282</v>
      </c>
      <c r="G6" s="184">
        <v>5099.3269064950655</v>
      </c>
      <c r="H6" s="2"/>
      <c r="I6" s="2"/>
      <c r="J6" s="2"/>
      <c r="K6" s="2"/>
    </row>
    <row r="7" spans="1:11" ht="15.6" x14ac:dyDescent="0.3">
      <c r="A7" s="183">
        <v>2024</v>
      </c>
      <c r="B7" s="36" t="s">
        <v>575</v>
      </c>
      <c r="C7" s="185">
        <v>26443.585454115309</v>
      </c>
      <c r="D7" s="185">
        <v>38586.290874717204</v>
      </c>
      <c r="E7" s="185">
        <v>38387.784194054169</v>
      </c>
      <c r="F7" s="185">
        <v>198.506680663</v>
      </c>
      <c r="G7" s="185">
        <v>12142.705420601893</v>
      </c>
      <c r="H7" s="2"/>
      <c r="I7" s="2"/>
      <c r="J7" s="2"/>
      <c r="K7" s="2"/>
    </row>
    <row r="8" spans="1:11" ht="15.6" x14ac:dyDescent="0.3">
      <c r="A8" s="183">
        <v>2020</v>
      </c>
      <c r="B8" s="183" t="s">
        <v>113</v>
      </c>
      <c r="C8" s="187">
        <v>3506.55</v>
      </c>
      <c r="D8" s="184">
        <v>3194.5</v>
      </c>
      <c r="E8" s="184">
        <v>3075.6175510990001</v>
      </c>
      <c r="F8" s="184">
        <v>118.88244890099999</v>
      </c>
      <c r="G8" s="184">
        <v>-312.05000000000018</v>
      </c>
      <c r="I8" s="7"/>
    </row>
    <row r="9" spans="1:11" ht="15.6" x14ac:dyDescent="0.3">
      <c r="A9" s="183"/>
      <c r="B9" s="183" t="s">
        <v>112</v>
      </c>
      <c r="C9" s="184">
        <v>3184.5927290059999</v>
      </c>
      <c r="D9" s="184">
        <v>2993.4643347087299</v>
      </c>
      <c r="E9" s="184">
        <v>2887.9499946037299</v>
      </c>
      <c r="F9" s="184">
        <v>105.514340105</v>
      </c>
      <c r="G9" s="184">
        <v>-191.12839429727001</v>
      </c>
      <c r="H9" s="7"/>
      <c r="I9" s="7"/>
    </row>
    <row r="10" spans="1:11" ht="15.6" x14ac:dyDescent="0.3">
      <c r="A10" s="183"/>
      <c r="B10" s="183" t="s">
        <v>111</v>
      </c>
      <c r="C10" s="184">
        <v>2433.232077136</v>
      </c>
      <c r="D10" s="184">
        <v>2224.9531546910594</v>
      </c>
      <c r="E10" s="184">
        <v>2002.1963923980593</v>
      </c>
      <c r="F10" s="184">
        <v>222.75676229300001</v>
      </c>
      <c r="G10" s="184">
        <v>-208.27892244494069</v>
      </c>
      <c r="H10" s="13"/>
      <c r="I10" s="7"/>
    </row>
    <row r="11" spans="1:11" ht="15.6" x14ac:dyDescent="0.3">
      <c r="A11" s="183"/>
      <c r="B11" s="183" t="s">
        <v>110</v>
      </c>
      <c r="C11" s="184">
        <v>3576.567853432</v>
      </c>
      <c r="D11" s="184">
        <v>4109.7699373988316</v>
      </c>
      <c r="E11" s="184">
        <v>3697.8561871756315</v>
      </c>
      <c r="F11" s="184">
        <v>411.9137502232</v>
      </c>
      <c r="G11" s="184">
        <v>533.20208396683165</v>
      </c>
    </row>
    <row r="12" spans="1:11" ht="15.6" x14ac:dyDescent="0.3">
      <c r="A12" s="183">
        <v>2021</v>
      </c>
      <c r="B12" s="183" t="s">
        <v>113</v>
      </c>
      <c r="C12" s="187">
        <v>5940.5814754879993</v>
      </c>
      <c r="D12" s="187">
        <v>5766.6188858957939</v>
      </c>
      <c r="E12" s="188">
        <v>5482.0794082797938</v>
      </c>
      <c r="F12" s="187">
        <v>284.539477616</v>
      </c>
      <c r="G12" s="184">
        <v>-173.9625895922054</v>
      </c>
      <c r="H12" s="7"/>
    </row>
    <row r="13" spans="1:11" ht="15.6" x14ac:dyDescent="0.3">
      <c r="A13" s="183"/>
      <c r="B13" s="183" t="s">
        <v>112</v>
      </c>
      <c r="C13" s="187">
        <v>5335.8613035049993</v>
      </c>
      <c r="D13" s="187">
        <v>5136.5551487639905</v>
      </c>
      <c r="E13" s="184">
        <v>4956.7359472079906</v>
      </c>
      <c r="F13" s="184">
        <v>179.81920155600002</v>
      </c>
      <c r="G13" s="184">
        <v>-199.30615474100887</v>
      </c>
    </row>
    <row r="14" spans="1:11" ht="15.6" x14ac:dyDescent="0.3">
      <c r="A14" s="183"/>
      <c r="B14" s="183" t="s">
        <v>111</v>
      </c>
      <c r="C14" s="184">
        <v>4692.3343244279995</v>
      </c>
      <c r="D14" s="184">
        <v>5019.6827244793803</v>
      </c>
      <c r="E14" s="184">
        <v>4955.2882918633804</v>
      </c>
      <c r="F14" s="184">
        <v>64.394432616000003</v>
      </c>
      <c r="G14" s="184">
        <v>327.34840005138085</v>
      </c>
    </row>
    <row r="15" spans="1:11" ht="15.6" x14ac:dyDescent="0.3">
      <c r="A15" s="18"/>
      <c r="B15" s="183" t="s">
        <v>110</v>
      </c>
      <c r="C15" s="184">
        <v>4875.1878490409199</v>
      </c>
      <c r="D15" s="184">
        <v>2984.9319546332649</v>
      </c>
      <c r="E15" s="184">
        <v>2861.4688202502648</v>
      </c>
      <c r="F15" s="184">
        <v>123.463134383</v>
      </c>
      <c r="G15" s="184">
        <v>-1890.255894407655</v>
      </c>
    </row>
    <row r="16" spans="1:11" ht="15.6" x14ac:dyDescent="0.3">
      <c r="A16" s="183">
        <v>2022</v>
      </c>
      <c r="B16" s="183" t="s">
        <v>113</v>
      </c>
      <c r="C16" s="187">
        <v>5362.8279455277852</v>
      </c>
      <c r="D16" s="187">
        <v>6359.6083318650635</v>
      </c>
      <c r="E16" s="187">
        <v>6160.0073118080636</v>
      </c>
      <c r="F16" s="187">
        <v>199.601020057</v>
      </c>
      <c r="G16" s="187">
        <v>996.78038633727851</v>
      </c>
    </row>
    <row r="17" spans="1:10" ht="15.6" x14ac:dyDescent="0.3">
      <c r="A17" s="18"/>
      <c r="B17" s="183" t="s">
        <v>112</v>
      </c>
      <c r="C17" s="187">
        <v>6343.5317765559921</v>
      </c>
      <c r="D17" s="187">
        <v>5934.146080264537</v>
      </c>
      <c r="E17" s="187">
        <v>5909.104850198537</v>
      </c>
      <c r="F17" s="187">
        <v>25.041230065999997</v>
      </c>
      <c r="G17" s="187">
        <v>-409.38569629145513</v>
      </c>
      <c r="H17" s="189"/>
    </row>
    <row r="18" spans="1:10" ht="15.6" x14ac:dyDescent="0.3">
      <c r="A18" s="18"/>
      <c r="B18" s="183" t="s">
        <v>111</v>
      </c>
      <c r="C18" s="187">
        <v>6388.5141678322161</v>
      </c>
      <c r="D18" s="187">
        <v>7400.8868237214319</v>
      </c>
      <c r="E18" s="187">
        <v>7391.2614578944322</v>
      </c>
      <c r="F18" s="187">
        <v>9.6253658269999995</v>
      </c>
      <c r="G18" s="187">
        <v>1012.3726558892156</v>
      </c>
      <c r="H18" s="189"/>
    </row>
    <row r="19" spans="1:10" ht="15.6" x14ac:dyDescent="0.3">
      <c r="A19" s="18"/>
      <c r="B19" s="183" t="s">
        <v>110</v>
      </c>
      <c r="C19" s="184">
        <v>7495.6735195515412</v>
      </c>
      <c r="D19" s="184">
        <v>7102.1136267806596</v>
      </c>
      <c r="E19" s="184">
        <v>6986.3115438456598</v>
      </c>
      <c r="F19" s="184">
        <v>115.802082935</v>
      </c>
      <c r="G19" s="184">
        <v>-393.55989277088133</v>
      </c>
      <c r="H19" s="7"/>
      <c r="I19" s="7"/>
    </row>
    <row r="20" spans="1:10" ht="15.6" x14ac:dyDescent="0.3">
      <c r="A20" s="183">
        <v>2023</v>
      </c>
      <c r="B20" s="183" t="s">
        <v>113</v>
      </c>
      <c r="C20" s="184">
        <v>9053.7772964023279</v>
      </c>
      <c r="D20" s="184">
        <v>12693.619503275591</v>
      </c>
      <c r="E20" s="184">
        <v>12642.71106783759</v>
      </c>
      <c r="F20" s="184">
        <v>50.908435437999998</v>
      </c>
      <c r="G20" s="184">
        <v>3639.8422068732634</v>
      </c>
    </row>
    <row r="21" spans="1:10" ht="15.6" x14ac:dyDescent="0.3">
      <c r="B21" s="183" t="s">
        <v>112</v>
      </c>
      <c r="C21" s="187">
        <v>9041.237099407017</v>
      </c>
      <c r="D21" s="187">
        <v>10346.603850588153</v>
      </c>
      <c r="E21" s="187">
        <v>10310.650978250154</v>
      </c>
      <c r="F21" s="187">
        <v>35.952872337999999</v>
      </c>
      <c r="G21" s="187">
        <v>1305.3667511811368</v>
      </c>
      <c r="H21" s="19"/>
      <c r="I21" s="2"/>
    </row>
    <row r="22" spans="1:10" ht="15.6" x14ac:dyDescent="0.3">
      <c r="A22" s="183"/>
      <c r="B22" s="183" t="s">
        <v>111</v>
      </c>
      <c r="C22" s="187">
        <v>6301.9487557078537</v>
      </c>
      <c r="D22" s="187">
        <v>6435.1302070662177</v>
      </c>
      <c r="E22" s="187">
        <v>6343.6912765172183</v>
      </c>
      <c r="F22" s="187">
        <v>91.438930549000005</v>
      </c>
      <c r="G22" s="187">
        <v>133.18145135836403</v>
      </c>
      <c r="H22" s="19"/>
    </row>
    <row r="23" spans="1:10" ht="15.6" x14ac:dyDescent="0.3">
      <c r="A23" s="183"/>
      <c r="B23" s="183" t="s">
        <v>110</v>
      </c>
      <c r="C23" s="187">
        <v>6466.1023846731623</v>
      </c>
      <c r="D23" s="187">
        <v>6487.0388817554503</v>
      </c>
      <c r="E23" s="187">
        <v>6454.86643879845</v>
      </c>
      <c r="F23" s="187">
        <v>32.172442957000001</v>
      </c>
      <c r="G23" s="187">
        <v>20.93649708228736</v>
      </c>
      <c r="H23" s="7"/>
      <c r="I23" s="7"/>
    </row>
    <row r="24" spans="1:10" ht="15.6" x14ac:dyDescent="0.3">
      <c r="A24" s="183">
        <v>2024</v>
      </c>
      <c r="B24" s="190" t="s">
        <v>111</v>
      </c>
      <c r="C24" s="191">
        <v>12473.531419825429</v>
      </c>
      <c r="D24" s="191">
        <v>19418.931689243556</v>
      </c>
      <c r="E24" s="191">
        <v>19244.758751622532</v>
      </c>
      <c r="F24" s="191">
        <v>174.17293762099999</v>
      </c>
      <c r="G24" s="191">
        <v>6945.4002694181272</v>
      </c>
      <c r="H24" s="2"/>
      <c r="I24" s="7"/>
      <c r="J24" s="7"/>
    </row>
    <row r="25" spans="1:10" ht="15.6" x14ac:dyDescent="0.3">
      <c r="A25" s="183"/>
      <c r="B25" s="190" t="s">
        <v>110</v>
      </c>
      <c r="C25" s="191">
        <v>13970.054034289882</v>
      </c>
      <c r="D25" s="191">
        <v>19167.359185473648</v>
      </c>
      <c r="E25" s="191">
        <v>19143.025442431641</v>
      </c>
      <c r="F25" s="191">
        <v>24.333743041999998</v>
      </c>
      <c r="G25" s="36">
        <v>5197.3051511837657</v>
      </c>
      <c r="H25" s="7"/>
      <c r="I25" s="7"/>
      <c r="J25" s="7"/>
    </row>
    <row r="26" spans="1:10" ht="15.6" x14ac:dyDescent="0.3">
      <c r="A26" s="183">
        <v>2020</v>
      </c>
      <c r="B26" s="183" t="s">
        <v>114</v>
      </c>
      <c r="C26" s="184">
        <v>1243.3178928529999</v>
      </c>
      <c r="D26" s="184">
        <v>1706.6835861916509</v>
      </c>
      <c r="E26" s="184">
        <v>1514.2042183616509</v>
      </c>
      <c r="F26" s="184">
        <v>192.47936783</v>
      </c>
      <c r="G26" s="184">
        <v>463.365693338651</v>
      </c>
      <c r="H26" s="7"/>
      <c r="I26" s="7"/>
    </row>
    <row r="27" spans="1:10" ht="15.6" x14ac:dyDescent="0.3">
      <c r="A27" s="183"/>
      <c r="B27" s="183" t="s">
        <v>115</v>
      </c>
      <c r="C27" s="192">
        <v>1104.347303325</v>
      </c>
      <c r="D27" s="192">
        <v>1438.8251302736398</v>
      </c>
      <c r="E27" s="184">
        <v>1279.7472719584398</v>
      </c>
      <c r="F27" s="184">
        <v>159.07785831520002</v>
      </c>
      <c r="G27" s="184">
        <v>334.47782694863986</v>
      </c>
      <c r="H27" s="7"/>
      <c r="I27" s="7"/>
    </row>
    <row r="28" spans="1:10" ht="15.6" x14ac:dyDescent="0.3">
      <c r="A28" s="183"/>
      <c r="B28" s="183" t="s">
        <v>116</v>
      </c>
      <c r="C28" s="184">
        <v>1228.9026572539999</v>
      </c>
      <c r="D28" s="184">
        <v>964.26122093354002</v>
      </c>
      <c r="E28" s="184">
        <v>903.90469685554001</v>
      </c>
      <c r="F28" s="184">
        <v>60.356524078</v>
      </c>
      <c r="G28" s="184">
        <v>-264.64143632045989</v>
      </c>
      <c r="H28" s="7"/>
      <c r="I28" s="7"/>
    </row>
    <row r="29" spans="1:10" ht="15.6" x14ac:dyDescent="0.3">
      <c r="A29" s="183"/>
      <c r="B29" s="183" t="s">
        <v>117</v>
      </c>
      <c r="C29" s="184">
        <v>735.17093676299999</v>
      </c>
      <c r="D29" s="184">
        <v>686.15833267918003</v>
      </c>
      <c r="E29" s="184">
        <v>554.76119907717998</v>
      </c>
      <c r="F29" s="184">
        <v>131.397133602</v>
      </c>
      <c r="G29" s="184">
        <v>-49.012604083819951</v>
      </c>
      <c r="H29" s="7"/>
      <c r="I29" s="7"/>
    </row>
    <row r="30" spans="1:10" ht="15.6" x14ac:dyDescent="0.3">
      <c r="A30" s="183"/>
      <c r="B30" s="183" t="s">
        <v>118</v>
      </c>
      <c r="C30" s="184">
        <v>749.20579949</v>
      </c>
      <c r="D30" s="184">
        <v>752.66954753369896</v>
      </c>
      <c r="E30" s="184">
        <v>683.07356222569899</v>
      </c>
      <c r="F30" s="184">
        <v>69.595985307999996</v>
      </c>
      <c r="G30" s="184">
        <v>3.4637480436989563</v>
      </c>
      <c r="H30" s="7"/>
      <c r="I30" s="7"/>
    </row>
    <row r="31" spans="1:10" ht="15.6" x14ac:dyDescent="0.3">
      <c r="A31" s="183"/>
      <c r="B31" s="183" t="s">
        <v>119</v>
      </c>
      <c r="C31" s="184">
        <v>948.85534088300005</v>
      </c>
      <c r="D31" s="184">
        <v>786.12527447817888</v>
      </c>
      <c r="E31" s="184">
        <v>764.36163109517884</v>
      </c>
      <c r="F31" s="184">
        <v>21.763643382999998</v>
      </c>
      <c r="G31" s="184">
        <v>-162.73006640482117</v>
      </c>
      <c r="H31" s="7"/>
      <c r="I31" s="7"/>
    </row>
    <row r="32" spans="1:10" ht="15.6" x14ac:dyDescent="0.3">
      <c r="A32" s="183"/>
      <c r="B32" s="183" t="s">
        <v>120</v>
      </c>
      <c r="C32" s="184">
        <v>1010.8822417350001</v>
      </c>
      <c r="D32" s="184">
        <v>1104.890184727991</v>
      </c>
      <c r="E32" s="184">
        <v>1041.3706980839911</v>
      </c>
      <c r="F32" s="184">
        <v>63.519486643999997</v>
      </c>
      <c r="G32" s="184">
        <v>94.007942992990934</v>
      </c>
      <c r="H32" s="7"/>
      <c r="I32" s="7"/>
    </row>
    <row r="33" spans="1:9" ht="15.6" x14ac:dyDescent="0.3">
      <c r="A33" s="183"/>
      <c r="B33" s="183" t="s">
        <v>121</v>
      </c>
      <c r="C33" s="184">
        <v>1126.294634334</v>
      </c>
      <c r="D33" s="184">
        <v>992.11102440077002</v>
      </c>
      <c r="E33" s="184">
        <v>964.27194646977</v>
      </c>
      <c r="F33" s="184">
        <v>27.839077930999999</v>
      </c>
      <c r="G33" s="184">
        <v>-134.18360993322995</v>
      </c>
      <c r="H33" s="7"/>
      <c r="I33" s="7"/>
    </row>
    <row r="34" spans="1:9" ht="15.6" x14ac:dyDescent="0.3">
      <c r="A34" s="183"/>
      <c r="B34" s="183" t="s">
        <v>122</v>
      </c>
      <c r="C34" s="184">
        <v>1047.415852937</v>
      </c>
      <c r="D34" s="184">
        <v>896.46312557996998</v>
      </c>
      <c r="E34" s="184">
        <v>882.30735004996995</v>
      </c>
      <c r="F34" s="184">
        <v>14.155775530000001</v>
      </c>
      <c r="G34" s="184">
        <v>-150.95272735702997</v>
      </c>
      <c r="H34" s="7"/>
      <c r="I34" s="7"/>
    </row>
    <row r="35" spans="1:9" ht="15.6" x14ac:dyDescent="0.3">
      <c r="A35" s="183"/>
      <c r="B35" s="183" t="s">
        <v>123</v>
      </c>
      <c r="C35" s="184">
        <v>1185.1409488530001</v>
      </c>
      <c r="D35" s="184">
        <v>998.40339773040603</v>
      </c>
      <c r="E35" s="184">
        <v>992.37818878040605</v>
      </c>
      <c r="F35" s="184">
        <v>6.0252089500000006</v>
      </c>
      <c r="G35" s="184">
        <v>-186.73755112259403</v>
      </c>
      <c r="H35" s="7"/>
      <c r="I35" s="7"/>
    </row>
    <row r="36" spans="1:9" ht="15.6" x14ac:dyDescent="0.3">
      <c r="A36" s="183"/>
      <c r="B36" s="183" t="s">
        <v>124</v>
      </c>
      <c r="C36" s="184">
        <v>1339.8197075340001</v>
      </c>
      <c r="D36" s="184">
        <v>1025.050168987806</v>
      </c>
      <c r="E36" s="184">
        <v>990.0356052028061</v>
      </c>
      <c r="F36" s="184">
        <v>35.014563785</v>
      </c>
      <c r="G36" s="184">
        <v>-314.7695385461941</v>
      </c>
      <c r="H36" s="7"/>
      <c r="I36" s="7"/>
    </row>
    <row r="37" spans="1:9" ht="15.6" x14ac:dyDescent="0.3">
      <c r="A37" s="183"/>
      <c r="B37" s="183" t="s">
        <v>125</v>
      </c>
      <c r="C37" s="184">
        <v>981.59049186499999</v>
      </c>
      <c r="D37" s="184">
        <v>1171.043450330641</v>
      </c>
      <c r="E37" s="184">
        <v>1093.200774164641</v>
      </c>
      <c r="F37" s="184">
        <v>77.842676166000004</v>
      </c>
      <c r="G37" s="184">
        <v>189.45295846564102</v>
      </c>
      <c r="H37" s="7"/>
      <c r="I37" s="7"/>
    </row>
    <row r="38" spans="1:9" ht="15.6" x14ac:dyDescent="0.3">
      <c r="A38" s="183">
        <v>2021</v>
      </c>
      <c r="B38" s="183" t="s">
        <v>114</v>
      </c>
      <c r="C38" s="184">
        <v>1315.2166726549999</v>
      </c>
      <c r="D38" s="184">
        <v>895.19900744007509</v>
      </c>
      <c r="E38" s="184">
        <v>830.4472851730751</v>
      </c>
      <c r="F38" s="184">
        <v>64.751722266999991</v>
      </c>
      <c r="G38" s="184">
        <v>-420.01766521492482</v>
      </c>
      <c r="H38" s="7"/>
      <c r="I38" s="7"/>
    </row>
    <row r="39" spans="1:9" ht="15.6" x14ac:dyDescent="0.3">
      <c r="A39" s="183"/>
      <c r="B39" s="183" t="s">
        <v>115</v>
      </c>
      <c r="C39" s="184">
        <v>1582.0375382055502</v>
      </c>
      <c r="D39" s="184">
        <v>984.81272960036006</v>
      </c>
      <c r="E39" s="184">
        <v>971.88901910036009</v>
      </c>
      <c r="F39" s="184">
        <v>12.923710499999999</v>
      </c>
      <c r="G39" s="184">
        <v>-597.22480860519011</v>
      </c>
      <c r="H39" s="7"/>
      <c r="I39" s="7"/>
    </row>
    <row r="40" spans="1:9" ht="15.6" x14ac:dyDescent="0.3">
      <c r="A40" s="183"/>
      <c r="B40" s="183" t="s">
        <v>116</v>
      </c>
      <c r="C40" s="184">
        <v>1977.9336381803701</v>
      </c>
      <c r="D40" s="184">
        <v>1104.9202175928301</v>
      </c>
      <c r="E40" s="184">
        <v>1059.1325159768301</v>
      </c>
      <c r="F40" s="184">
        <v>45.787701616</v>
      </c>
      <c r="G40" s="184">
        <v>-873.01342058753994</v>
      </c>
      <c r="H40" s="7"/>
      <c r="I40" s="7"/>
    </row>
    <row r="41" spans="1:9" ht="15.6" x14ac:dyDescent="0.3">
      <c r="A41" s="183"/>
      <c r="B41" s="183" t="s">
        <v>117</v>
      </c>
      <c r="C41" s="184">
        <v>1311.3917732329999</v>
      </c>
      <c r="D41" s="184">
        <v>1651.8877350346352</v>
      </c>
      <c r="E41" s="184">
        <v>1639.0273607136351</v>
      </c>
      <c r="F41" s="184">
        <v>12.860374321</v>
      </c>
      <c r="G41" s="184">
        <v>340.4959618016353</v>
      </c>
      <c r="H41" s="7"/>
      <c r="I41" s="7"/>
    </row>
    <row r="42" spans="1:9" ht="15.6" x14ac:dyDescent="0.3">
      <c r="A42" s="183"/>
      <c r="B42" s="183" t="s">
        <v>118</v>
      </c>
      <c r="C42" s="184">
        <v>1475.773156539</v>
      </c>
      <c r="D42" s="184">
        <v>1575.9383533988782</v>
      </c>
      <c r="E42" s="184">
        <v>1535.2975242158782</v>
      </c>
      <c r="F42" s="184">
        <v>40.640829183000001</v>
      </c>
      <c r="G42" s="184">
        <v>100.16519685987828</v>
      </c>
      <c r="H42" s="7"/>
      <c r="I42" s="7"/>
    </row>
    <row r="43" spans="1:9" ht="15.6" x14ac:dyDescent="0.3">
      <c r="A43" s="183"/>
      <c r="B43" s="183" t="s">
        <v>119</v>
      </c>
      <c r="C43" s="184">
        <v>1905.1693946560001</v>
      </c>
      <c r="D43" s="184">
        <v>1791.8566360458669</v>
      </c>
      <c r="E43" s="184">
        <v>1780.963406933867</v>
      </c>
      <c r="F43" s="184">
        <v>10.893229112</v>
      </c>
      <c r="G43" s="184">
        <v>-113.31275861013319</v>
      </c>
      <c r="H43" s="7"/>
      <c r="I43" s="7"/>
    </row>
    <row r="44" spans="1:9" ht="15.6" x14ac:dyDescent="0.3">
      <c r="A44" s="183"/>
      <c r="B44" s="150" t="s">
        <v>120</v>
      </c>
      <c r="C44" s="184">
        <v>1740.754869636</v>
      </c>
      <c r="D44" s="184">
        <v>1677.1978035529719</v>
      </c>
      <c r="E44" s="184">
        <v>1672.3063413839718</v>
      </c>
      <c r="F44" s="184">
        <v>4.8914621690000004</v>
      </c>
      <c r="G44" s="184">
        <v>-63.557066083028076</v>
      </c>
      <c r="I44" s="7"/>
    </row>
    <row r="45" spans="1:9" ht="15.6" x14ac:dyDescent="0.3">
      <c r="A45" s="183"/>
      <c r="B45" s="150" t="s">
        <v>121</v>
      </c>
      <c r="C45" s="184">
        <v>2005.9177739279999</v>
      </c>
      <c r="D45" s="184">
        <v>1421.104606828588</v>
      </c>
      <c r="E45" s="184">
        <v>1415.0177882175881</v>
      </c>
      <c r="F45" s="184">
        <v>6.086818611</v>
      </c>
      <c r="G45" s="184">
        <v>-584.81316709941188</v>
      </c>
      <c r="I45" s="7"/>
    </row>
    <row r="46" spans="1:9" ht="15.6" x14ac:dyDescent="0.3">
      <c r="A46" s="183"/>
      <c r="B46" s="150" t="s">
        <v>122</v>
      </c>
      <c r="C46" s="184">
        <v>1589.188659941</v>
      </c>
      <c r="D46" s="184">
        <v>2038.2527383824299</v>
      </c>
      <c r="E46" s="184">
        <v>1869.4118176064298</v>
      </c>
      <c r="F46" s="184">
        <v>168.84092077600002</v>
      </c>
      <c r="G46" s="184">
        <v>449.06407844142996</v>
      </c>
      <c r="I46" s="7"/>
    </row>
    <row r="47" spans="1:9" ht="15.6" x14ac:dyDescent="0.3">
      <c r="A47" s="183"/>
      <c r="B47" s="150" t="s">
        <v>123</v>
      </c>
      <c r="C47" s="184">
        <v>2084.4942907280001</v>
      </c>
      <c r="D47" s="184">
        <v>1977.1793535214199</v>
      </c>
      <c r="E47" s="188">
        <v>1832.2523516394199</v>
      </c>
      <c r="F47" s="187">
        <v>144.92700188200001</v>
      </c>
      <c r="G47" s="184">
        <v>-107.31493720658023</v>
      </c>
      <c r="H47" s="189"/>
      <c r="I47" s="7"/>
    </row>
    <row r="48" spans="1:9" ht="15.6" x14ac:dyDescent="0.3">
      <c r="A48" s="183"/>
      <c r="B48" s="150" t="s">
        <v>124</v>
      </c>
      <c r="C48" s="184">
        <v>2215.7364771609996</v>
      </c>
      <c r="D48" s="184">
        <v>2065.113029666501</v>
      </c>
      <c r="E48" s="188">
        <v>1925.537210932501</v>
      </c>
      <c r="F48" s="187">
        <v>139.57581873399999</v>
      </c>
      <c r="G48" s="184">
        <v>-150.62344749449858</v>
      </c>
      <c r="H48" s="189"/>
      <c r="I48" s="7"/>
    </row>
    <row r="49" spans="1:9" ht="15.6" x14ac:dyDescent="0.3">
      <c r="A49" s="183"/>
      <c r="B49" s="150" t="s">
        <v>125</v>
      </c>
      <c r="C49" s="184">
        <v>1640.3507075990001</v>
      </c>
      <c r="D49" s="184">
        <v>1724.3265027078739</v>
      </c>
      <c r="E49" s="188">
        <v>1724.2898457078738</v>
      </c>
      <c r="F49" s="187">
        <v>3.6656999999999995E-2</v>
      </c>
      <c r="G49" s="184">
        <v>83.975795108873854</v>
      </c>
      <c r="H49" s="189"/>
    </row>
    <row r="50" spans="1:9" ht="15.6" x14ac:dyDescent="0.3">
      <c r="A50" s="183">
        <v>2022</v>
      </c>
      <c r="B50" s="150" t="s">
        <v>114</v>
      </c>
      <c r="C50" s="184">
        <v>2054.6092705981682</v>
      </c>
      <c r="D50" s="184">
        <v>2197.925267800184</v>
      </c>
      <c r="E50" s="188">
        <v>2190.3156463571841</v>
      </c>
      <c r="F50" s="187">
        <v>7.609621443</v>
      </c>
      <c r="G50" s="184">
        <v>143.31599720201575</v>
      </c>
      <c r="H50" s="189"/>
    </row>
    <row r="51" spans="1:9" ht="15.6" x14ac:dyDescent="0.3">
      <c r="A51" s="183"/>
      <c r="B51" s="150" t="s">
        <v>115</v>
      </c>
      <c r="C51" s="184">
        <v>2013.613559120892</v>
      </c>
      <c r="D51" s="184">
        <v>2093.7945508542862</v>
      </c>
      <c r="E51" s="188">
        <v>2080.434685103286</v>
      </c>
      <c r="F51" s="187">
        <v>13.359865750999999</v>
      </c>
      <c r="G51" s="184">
        <v>80.180991733394194</v>
      </c>
      <c r="H51" s="189"/>
    </row>
    <row r="52" spans="1:9" ht="15.6" x14ac:dyDescent="0.3">
      <c r="A52" s="183"/>
      <c r="B52" s="150" t="s">
        <v>116</v>
      </c>
      <c r="C52" s="184">
        <v>3427.4506898324812</v>
      </c>
      <c r="D52" s="184">
        <v>2810.3938081261899</v>
      </c>
      <c r="E52" s="188">
        <v>2715.5612123851897</v>
      </c>
      <c r="F52" s="187">
        <v>94.832595741000006</v>
      </c>
      <c r="G52" s="184">
        <v>-617.05688170629128</v>
      </c>
      <c r="H52" s="189"/>
    </row>
    <row r="53" spans="1:9" ht="15.6" x14ac:dyDescent="0.3">
      <c r="A53" s="183"/>
      <c r="B53" s="150" t="s">
        <v>117</v>
      </c>
      <c r="C53" s="184">
        <v>1713.6991889160001</v>
      </c>
      <c r="D53" s="184">
        <v>2262.1073644401126</v>
      </c>
      <c r="E53" s="188">
        <v>2260.8610624661128</v>
      </c>
      <c r="F53" s="187">
        <v>1.2463019740000001</v>
      </c>
      <c r="G53" s="184">
        <v>548.40817552411249</v>
      </c>
      <c r="H53" s="7"/>
      <c r="I53" s="7"/>
    </row>
    <row r="54" spans="1:9" ht="15.6" x14ac:dyDescent="0.3">
      <c r="A54" s="183"/>
      <c r="B54" s="150" t="s">
        <v>118</v>
      </c>
      <c r="C54" s="184">
        <v>2051.8139647959997</v>
      </c>
      <c r="D54" s="184">
        <v>2632.3003309901928</v>
      </c>
      <c r="E54" s="188">
        <v>2630.379111990193</v>
      </c>
      <c r="F54" s="187">
        <v>1.921219</v>
      </c>
      <c r="G54" s="184">
        <v>580.48636619419312</v>
      </c>
      <c r="H54" s="7"/>
      <c r="I54" s="7"/>
    </row>
    <row r="55" spans="1:9" ht="15.6" x14ac:dyDescent="0.3">
      <c r="A55" s="183"/>
      <c r="B55" s="150" t="s">
        <v>119</v>
      </c>
      <c r="C55" s="184">
        <v>2623.001014120217</v>
      </c>
      <c r="D55" s="184">
        <v>2506.4791282911269</v>
      </c>
      <c r="E55" s="188">
        <v>2500.0212834381268</v>
      </c>
      <c r="F55" s="187">
        <v>6.4578448530000001</v>
      </c>
      <c r="G55" s="184">
        <v>-116.52188582909002</v>
      </c>
      <c r="H55" s="7"/>
      <c r="I55" s="7"/>
    </row>
    <row r="56" spans="1:9" ht="15.6" x14ac:dyDescent="0.3">
      <c r="A56" s="183"/>
      <c r="B56" s="150" t="s">
        <v>120</v>
      </c>
      <c r="C56" s="184">
        <v>2362.2661496404016</v>
      </c>
      <c r="D56" s="184">
        <v>2177.7547318918669</v>
      </c>
      <c r="E56" s="188">
        <v>2172.8902854668668</v>
      </c>
      <c r="F56" s="187">
        <v>4.8644464249999997</v>
      </c>
      <c r="G56" s="184">
        <v>-184.51141774853477</v>
      </c>
      <c r="H56" s="7"/>
      <c r="I56" s="7"/>
    </row>
    <row r="57" spans="1:9" ht="15.6" x14ac:dyDescent="0.3">
      <c r="A57" s="183"/>
      <c r="B57" s="150" t="s">
        <v>121</v>
      </c>
      <c r="C57" s="184">
        <v>2174.9993490594143</v>
      </c>
      <c r="D57" s="184">
        <v>1957.3656775930658</v>
      </c>
      <c r="E57" s="188">
        <v>1944.0487743630658</v>
      </c>
      <c r="F57" s="187">
        <v>13.316903229999999</v>
      </c>
      <c r="G57" s="184">
        <v>-217.63367146634846</v>
      </c>
      <c r="H57" s="7"/>
      <c r="I57" s="7"/>
    </row>
    <row r="58" spans="1:9" ht="15.6" x14ac:dyDescent="0.3">
      <c r="A58" s="183"/>
      <c r="B58" s="150" t="s">
        <v>122</v>
      </c>
      <c r="C58" s="184">
        <v>1806.266277856176</v>
      </c>
      <c r="D58" s="184">
        <v>1799.0256707796041</v>
      </c>
      <c r="E58" s="188">
        <v>1792.1657903686041</v>
      </c>
      <c r="F58" s="187">
        <v>6.8598804109999998</v>
      </c>
      <c r="G58" s="184">
        <v>-7.2406070765719051</v>
      </c>
      <c r="H58" s="7"/>
      <c r="I58" s="7"/>
    </row>
    <row r="59" spans="1:9" ht="15.6" x14ac:dyDescent="0.3">
      <c r="A59" s="183"/>
      <c r="B59" s="150" t="s">
        <v>123</v>
      </c>
      <c r="C59" s="184">
        <v>2187.1903225587848</v>
      </c>
      <c r="D59" s="184">
        <v>2081.2446320007598</v>
      </c>
      <c r="E59" s="188">
        <v>2035.0627100707597</v>
      </c>
      <c r="F59" s="187">
        <v>46.181921930000001</v>
      </c>
      <c r="G59" s="184">
        <v>-105.94569055802503</v>
      </c>
      <c r="H59" s="7"/>
      <c r="I59" s="7"/>
    </row>
    <row r="60" spans="1:9" ht="15.6" x14ac:dyDescent="0.3">
      <c r="A60" s="183"/>
      <c r="B60" s="150" t="s">
        <v>124</v>
      </c>
      <c r="C60" s="184">
        <v>1939.9087630469999</v>
      </c>
      <c r="D60" s="184">
        <v>1925.2852998930309</v>
      </c>
      <c r="E60" s="188">
        <v>1916.171847067031</v>
      </c>
      <c r="F60" s="187">
        <v>9.1134528259999996</v>
      </c>
      <c r="G60" s="184">
        <v>-14.623463153968942</v>
      </c>
      <c r="H60" s="7"/>
      <c r="I60" s="7"/>
    </row>
    <row r="61" spans="1:9" ht="15.6" x14ac:dyDescent="0.3">
      <c r="A61" s="183"/>
      <c r="B61" s="150" t="s">
        <v>125</v>
      </c>
      <c r="C61" s="184">
        <v>1235.7288599220001</v>
      </c>
      <c r="D61" s="184">
        <v>2353.0783999712726</v>
      </c>
      <c r="E61" s="188">
        <v>2208.7727546702727</v>
      </c>
      <c r="F61" s="187">
        <v>144.305645301</v>
      </c>
      <c r="G61" s="184">
        <v>1117.3495400492725</v>
      </c>
      <c r="H61" s="7"/>
      <c r="I61" s="7"/>
    </row>
    <row r="62" spans="1:9" ht="15.6" x14ac:dyDescent="0.3">
      <c r="A62" s="183">
        <v>2023</v>
      </c>
      <c r="B62" s="150" t="s">
        <v>114</v>
      </c>
      <c r="C62" s="323">
        <v>2317.5426625041459</v>
      </c>
      <c r="D62" s="323">
        <v>2286.0755542704983</v>
      </c>
      <c r="E62" s="323">
        <v>2276.2535370784981</v>
      </c>
      <c r="F62" s="323">
        <v>9.8220171920000006</v>
      </c>
      <c r="G62" s="187">
        <v>-31.46710823364765</v>
      </c>
      <c r="H62" s="7"/>
      <c r="I62" s="7"/>
    </row>
    <row r="63" spans="1:9" ht="15.6" x14ac:dyDescent="0.3">
      <c r="A63" s="183"/>
      <c r="B63" s="150" t="s">
        <v>115</v>
      </c>
      <c r="C63" s="323">
        <v>1944.6562947780319</v>
      </c>
      <c r="D63" s="323">
        <v>1916.0839483872828</v>
      </c>
      <c r="E63" s="323">
        <v>1909.6026266262829</v>
      </c>
      <c r="F63" s="323">
        <v>6.4813217610000002</v>
      </c>
      <c r="G63" s="187">
        <v>-28.57234639074909</v>
      </c>
      <c r="H63" s="7"/>
      <c r="I63" s="7"/>
    </row>
    <row r="64" spans="1:9" ht="15.6" x14ac:dyDescent="0.3">
      <c r="A64" s="183"/>
      <c r="B64" s="150" t="s">
        <v>116</v>
      </c>
      <c r="C64" s="323">
        <v>2203.9034273909847</v>
      </c>
      <c r="D64" s="323">
        <v>2284.8793790976688</v>
      </c>
      <c r="E64" s="323">
        <v>2269.010275093669</v>
      </c>
      <c r="F64" s="323">
        <v>15.869104004</v>
      </c>
      <c r="G64" s="187">
        <v>80.9759517066841</v>
      </c>
      <c r="H64" s="7"/>
      <c r="I64" s="7"/>
    </row>
    <row r="65" spans="1:11" ht="15.6" x14ac:dyDescent="0.3">
      <c r="A65" s="183"/>
      <c r="B65" s="150" t="s">
        <v>117</v>
      </c>
      <c r="C65" s="323">
        <v>1934.4191992266808</v>
      </c>
      <c r="D65" s="323">
        <v>1786.2362049598989</v>
      </c>
      <c r="E65" s="323">
        <v>1765.1665358788989</v>
      </c>
      <c r="F65" s="323">
        <v>21.069669081000001</v>
      </c>
      <c r="G65" s="187">
        <v>-148.18299426678186</v>
      </c>
      <c r="H65" s="7"/>
      <c r="I65" s="7"/>
    </row>
    <row r="66" spans="1:11" ht="15.6" x14ac:dyDescent="0.3">
      <c r="A66" s="183"/>
      <c r="B66" s="150" t="s">
        <v>118</v>
      </c>
      <c r="C66" s="323">
        <v>2645.1661645241979</v>
      </c>
      <c r="D66" s="323">
        <v>1887.512453980544</v>
      </c>
      <c r="E66" s="323">
        <v>1883.7932663095439</v>
      </c>
      <c r="F66" s="323">
        <v>3.7191876709999998</v>
      </c>
      <c r="G66" s="187">
        <v>-757.65371054365392</v>
      </c>
      <c r="H66" s="7"/>
      <c r="I66" s="7"/>
    </row>
    <row r="67" spans="1:11" ht="15.6" x14ac:dyDescent="0.3">
      <c r="A67" s="183"/>
      <c r="B67" s="150" t="s">
        <v>119</v>
      </c>
      <c r="C67" s="323">
        <v>1722.363391956975</v>
      </c>
      <c r="D67" s="323">
        <v>2761.3815481257748</v>
      </c>
      <c r="E67" s="323">
        <v>2694.7314743287748</v>
      </c>
      <c r="F67" s="323">
        <v>66.650073797000005</v>
      </c>
      <c r="G67" s="187">
        <v>1039.0181561687998</v>
      </c>
      <c r="H67" s="7"/>
      <c r="I67" s="7"/>
    </row>
    <row r="68" spans="1:11" ht="15.6" x14ac:dyDescent="0.3">
      <c r="A68" s="183"/>
      <c r="B68" s="150" t="s">
        <v>120</v>
      </c>
      <c r="C68" s="323">
        <v>2864.333552654</v>
      </c>
      <c r="D68" s="323">
        <v>3016.3888801970611</v>
      </c>
      <c r="E68" s="323">
        <v>3002.249507598061</v>
      </c>
      <c r="F68" s="323">
        <v>14.139372599</v>
      </c>
      <c r="G68" s="187">
        <v>152.05532754306114</v>
      </c>
    </row>
    <row r="69" spans="1:11" ht="15.6" x14ac:dyDescent="0.3">
      <c r="A69" s="183"/>
      <c r="B69" s="150" t="s">
        <v>121</v>
      </c>
      <c r="C69" s="323">
        <v>3485.482724620862</v>
      </c>
      <c r="D69" s="323">
        <v>3462.5976834060284</v>
      </c>
      <c r="E69" s="323">
        <v>3448.8635902980286</v>
      </c>
      <c r="F69" s="323">
        <v>13.734093108</v>
      </c>
      <c r="G69" s="187">
        <v>-22.885041214833564</v>
      </c>
      <c r="H69" s="7"/>
    </row>
    <row r="70" spans="1:11" ht="15.6" x14ac:dyDescent="0.3">
      <c r="A70" s="183"/>
      <c r="B70" s="150" t="s">
        <v>122</v>
      </c>
      <c r="C70" s="323">
        <v>2691.4208221321546</v>
      </c>
      <c r="D70" s="323">
        <v>3867.6172869850639</v>
      </c>
      <c r="E70" s="323">
        <v>3859.5378803540639</v>
      </c>
      <c r="F70" s="323">
        <v>8.0794066309999995</v>
      </c>
      <c r="G70" s="187">
        <v>1176.1964648529092</v>
      </c>
    </row>
    <row r="71" spans="1:11" ht="15.6" x14ac:dyDescent="0.3">
      <c r="A71" s="183"/>
      <c r="B71" s="150" t="s">
        <v>123</v>
      </c>
      <c r="C71" s="323">
        <v>3457.6861613130377</v>
      </c>
      <c r="D71" s="323">
        <v>4141.0728960354909</v>
      </c>
      <c r="E71" s="323">
        <v>4117.2829794634908</v>
      </c>
      <c r="F71" s="323">
        <v>23.789916571999999</v>
      </c>
      <c r="G71" s="187">
        <v>683.38673472245318</v>
      </c>
    </row>
    <row r="72" spans="1:11" ht="15.6" x14ac:dyDescent="0.3">
      <c r="A72" s="183"/>
      <c r="B72" s="150" t="s">
        <v>124</v>
      </c>
      <c r="C72" s="323">
        <v>3014.7091602801838</v>
      </c>
      <c r="D72" s="323">
        <v>4267.9799982961031</v>
      </c>
      <c r="E72" s="323">
        <v>4259.0550826451008</v>
      </c>
      <c r="F72" s="323">
        <v>8.9249156509999992</v>
      </c>
      <c r="G72" s="187">
        <v>1253.2708380159193</v>
      </c>
    </row>
    <row r="73" spans="1:11" ht="15.6" x14ac:dyDescent="0.3">
      <c r="A73" s="183"/>
      <c r="B73" s="150" t="s">
        <v>125</v>
      </c>
      <c r="C73" s="323">
        <v>2581.3819748091059</v>
      </c>
      <c r="D73" s="323">
        <v>4284.5666089439983</v>
      </c>
      <c r="E73" s="323">
        <v>4266.3730057289986</v>
      </c>
      <c r="F73" s="323">
        <v>18.193603215</v>
      </c>
      <c r="G73" s="187">
        <v>1703.1846341348923</v>
      </c>
    </row>
    <row r="74" spans="1:11" ht="15.6" x14ac:dyDescent="0.3">
      <c r="A74" s="183">
        <v>2024</v>
      </c>
      <c r="B74" s="36" t="s">
        <v>114</v>
      </c>
      <c r="C74" s="36">
        <v>3716.1955424580001</v>
      </c>
      <c r="D74" s="36">
        <v>6246.9577363779708</v>
      </c>
      <c r="E74" s="36">
        <v>6239.6660642979687</v>
      </c>
      <c r="F74" s="36">
        <v>7.2916720799999997</v>
      </c>
      <c r="G74" s="36">
        <v>2530.7621939199707</v>
      </c>
      <c r="K74" s="7"/>
    </row>
    <row r="75" spans="1:11" ht="15.6" x14ac:dyDescent="0.3">
      <c r="A75" s="183"/>
      <c r="B75" s="36" t="s">
        <v>115</v>
      </c>
      <c r="C75" s="36">
        <v>4822.3057948383703</v>
      </c>
      <c r="D75" s="36">
        <v>6657.4217492133175</v>
      </c>
      <c r="E75" s="36">
        <v>6647.3231504473188</v>
      </c>
      <c r="F75" s="36">
        <v>10.098598766</v>
      </c>
      <c r="G75" s="36">
        <v>1835.1159543749473</v>
      </c>
      <c r="K75" s="7"/>
    </row>
    <row r="76" spans="1:11" ht="15.6" x14ac:dyDescent="0.3">
      <c r="A76" s="183"/>
      <c r="B76" s="36" t="s">
        <v>116</v>
      </c>
      <c r="C76" s="36">
        <v>5431.552696993509</v>
      </c>
      <c r="D76" s="36">
        <v>6262.9796998823658</v>
      </c>
      <c r="E76" s="36">
        <v>6256.0362276863625</v>
      </c>
      <c r="F76" s="36">
        <v>6.9434721960000001</v>
      </c>
      <c r="G76" s="36">
        <v>831.4270028888568</v>
      </c>
      <c r="K76" s="7"/>
    </row>
    <row r="77" spans="1:11" ht="15.6" x14ac:dyDescent="0.3">
      <c r="A77" s="183"/>
      <c r="B77" s="36" t="s">
        <v>117</v>
      </c>
      <c r="C77" s="36">
        <v>4445.7496540619404</v>
      </c>
      <c r="D77" s="36">
        <v>5546.1688196486375</v>
      </c>
      <c r="E77" s="36">
        <v>5497.981542307637</v>
      </c>
      <c r="F77" s="36">
        <v>48.187277340999998</v>
      </c>
      <c r="G77" s="36">
        <v>1100.4191655866971</v>
      </c>
      <c r="K77" s="7"/>
    </row>
    <row r="78" spans="1:11" ht="15.6" x14ac:dyDescent="0.3">
      <c r="A78" s="183"/>
      <c r="B78" s="36" t="s">
        <v>118</v>
      </c>
      <c r="C78" s="36">
        <v>4875.3839436564904</v>
      </c>
      <c r="D78" s="36">
        <v>6592.0908700395103</v>
      </c>
      <c r="E78" s="36">
        <v>6555.8684633275097</v>
      </c>
      <c r="F78" s="36">
        <v>36.222406712000002</v>
      </c>
      <c r="G78" s="36">
        <v>1716.7069263830199</v>
      </c>
      <c r="K78" s="7"/>
    </row>
    <row r="79" spans="1:11" ht="15.6" x14ac:dyDescent="0.3">
      <c r="A79" s="183"/>
      <c r="B79" s="36" t="s">
        <v>119</v>
      </c>
      <c r="C79" s="36">
        <v>3152.3978221069997</v>
      </c>
      <c r="D79" s="36">
        <v>7280.6719995554058</v>
      </c>
      <c r="E79" s="36">
        <v>7190.9087459874099</v>
      </c>
      <c r="F79" s="36">
        <v>89.763253567999996</v>
      </c>
      <c r="G79" s="36">
        <v>4128.2741774484057</v>
      </c>
      <c r="K79" s="7"/>
    </row>
    <row r="80" spans="1:11" x14ac:dyDescent="0.3">
      <c r="C80" s="7"/>
      <c r="D80" s="7"/>
      <c r="G80" s="7"/>
      <c r="H80" s="7"/>
    </row>
    <row r="81" spans="3:8" x14ac:dyDescent="0.3">
      <c r="C81" s="7"/>
      <c r="D81" s="7"/>
      <c r="G81" s="7"/>
      <c r="H81" s="7"/>
    </row>
    <row r="82" spans="3:8" x14ac:dyDescent="0.3">
      <c r="C82" s="7"/>
      <c r="D82" s="7"/>
      <c r="G82" s="7"/>
      <c r="H82" s="7"/>
    </row>
    <row r="83" spans="3:8" x14ac:dyDescent="0.3">
      <c r="C83" s="7"/>
      <c r="D83" s="7"/>
      <c r="G83" s="7"/>
      <c r="H83" s="7"/>
    </row>
    <row r="84" spans="3:8" x14ac:dyDescent="0.3">
      <c r="C84" s="7"/>
      <c r="D84" s="7"/>
      <c r="G84" s="7"/>
      <c r="H84" s="7"/>
    </row>
    <row r="85" spans="3:8" x14ac:dyDescent="0.3">
      <c r="C85" s="7"/>
      <c r="D85" s="7"/>
      <c r="G85" s="7"/>
      <c r="H85" s="7"/>
    </row>
    <row r="86" spans="3:8" x14ac:dyDescent="0.3">
      <c r="C86" s="7"/>
      <c r="D86" s="7"/>
      <c r="G86" s="7"/>
    </row>
  </sheetData>
  <mergeCells count="1">
    <mergeCell ref="A1:G1"/>
  </mergeCells>
  <phoneticPr fontId="62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T177"/>
  <sheetViews>
    <sheetView topLeftCell="A150" zoomScale="87" zoomScaleNormal="87" workbookViewId="0">
      <selection activeCell="A13" sqref="A12:XFD13"/>
    </sheetView>
  </sheetViews>
  <sheetFormatPr defaultColWidth="9.109375" defaultRowHeight="15.6" x14ac:dyDescent="0.3"/>
  <cols>
    <col min="1" max="1" width="18.44140625" customWidth="1"/>
    <col min="2" max="2" width="9.88671875" style="193" customWidth="1"/>
    <col min="3" max="3" width="18.6640625" style="193" bestFit="1" customWidth="1"/>
    <col min="4" max="4" width="16.88671875" style="193" bestFit="1" customWidth="1"/>
    <col min="5" max="5" width="18.44140625" style="195" customWidth="1"/>
    <col min="6" max="6" width="14" style="193" bestFit="1" customWidth="1"/>
    <col min="7" max="7" width="14.44140625" style="195" bestFit="1" customWidth="1"/>
    <col min="8" max="8" width="17.44140625" style="193" bestFit="1" customWidth="1"/>
    <col min="9" max="9" width="20" style="194" bestFit="1" customWidth="1"/>
    <col min="10" max="10" width="17.88671875" style="193" bestFit="1" customWidth="1"/>
    <col min="11" max="13" width="12.88671875" style="195" customWidth="1"/>
    <col min="14" max="15" width="12.88671875" style="193" customWidth="1"/>
    <col min="16" max="16" width="15.109375" style="614" customWidth="1"/>
    <col min="17" max="17" width="18.88671875" style="193" customWidth="1"/>
    <col min="19" max="19" width="16.88671875" bestFit="1" customWidth="1"/>
  </cols>
  <sheetData>
    <row r="1" spans="1:20" x14ac:dyDescent="0.3">
      <c r="C1" s="194"/>
      <c r="D1" s="194"/>
      <c r="E1" s="194"/>
      <c r="F1" s="194"/>
      <c r="G1" s="194"/>
      <c r="H1" s="194"/>
      <c r="J1" s="194"/>
    </row>
    <row r="2" spans="1:20" x14ac:dyDescent="0.3">
      <c r="C2" s="194"/>
      <c r="D2" s="194"/>
      <c r="E2" s="194"/>
      <c r="F2" s="194"/>
      <c r="G2" s="194"/>
      <c r="H2" s="194"/>
      <c r="J2" s="194"/>
    </row>
    <row r="3" spans="1:20" ht="18" x14ac:dyDescent="0.35">
      <c r="A3" s="876" t="s">
        <v>591</v>
      </c>
      <c r="B3" s="876"/>
      <c r="C3" s="876"/>
      <c r="D3" s="876"/>
      <c r="E3" s="876"/>
      <c r="F3" s="876"/>
      <c r="G3" s="876"/>
      <c r="H3" s="876"/>
      <c r="I3" s="876"/>
      <c r="J3" s="876"/>
      <c r="K3" s="876"/>
      <c r="L3" s="876"/>
      <c r="M3" s="876"/>
      <c r="N3" s="876"/>
      <c r="O3" s="876"/>
      <c r="P3" s="876"/>
      <c r="Q3" s="876"/>
    </row>
    <row r="4" spans="1:20" x14ac:dyDescent="0.3">
      <c r="A4" s="877" t="s">
        <v>218</v>
      </c>
      <c r="B4" s="877"/>
      <c r="C4" s="877"/>
      <c r="D4" s="877"/>
      <c r="E4" s="877"/>
      <c r="F4" s="877"/>
      <c r="G4" s="877"/>
      <c r="H4" s="877"/>
      <c r="I4" s="877"/>
      <c r="J4" s="877"/>
      <c r="K4" s="877"/>
      <c r="L4" s="877"/>
      <c r="M4" s="877"/>
      <c r="N4" s="877"/>
      <c r="O4" s="877"/>
      <c r="P4" s="877"/>
      <c r="Q4" s="877"/>
    </row>
    <row r="5" spans="1:20" x14ac:dyDescent="0.3">
      <c r="A5" s="197"/>
      <c r="B5" s="198"/>
      <c r="C5" s="878" t="s">
        <v>222</v>
      </c>
      <c r="D5" s="879"/>
      <c r="E5" s="879"/>
      <c r="F5" s="879"/>
      <c r="G5" s="879"/>
      <c r="H5" s="879"/>
      <c r="I5" s="879"/>
      <c r="J5" s="879"/>
      <c r="K5" s="879"/>
      <c r="L5" s="880" t="s">
        <v>223</v>
      </c>
      <c r="M5" s="880"/>
      <c r="N5" s="880"/>
      <c r="O5" s="880"/>
      <c r="P5" s="880"/>
      <c r="Q5" s="880"/>
      <c r="R5" s="199"/>
      <c r="S5" s="199"/>
    </row>
    <row r="6" spans="1:20" ht="90.6" x14ac:dyDescent="0.3">
      <c r="A6" s="200"/>
      <c r="B6" s="201"/>
      <c r="C6" s="202" t="s">
        <v>218</v>
      </c>
      <c r="D6" s="203" t="s">
        <v>224</v>
      </c>
      <c r="E6" s="204" t="s">
        <v>225</v>
      </c>
      <c r="F6" s="203" t="s">
        <v>226</v>
      </c>
      <c r="G6" s="204" t="s">
        <v>227</v>
      </c>
      <c r="H6" s="203" t="s">
        <v>228</v>
      </c>
      <c r="I6" s="625" t="s">
        <v>229</v>
      </c>
      <c r="J6" s="203" t="s">
        <v>230</v>
      </c>
      <c r="K6" s="204" t="s">
        <v>231</v>
      </c>
      <c r="L6" s="204" t="s">
        <v>232</v>
      </c>
      <c r="M6" s="204" t="s">
        <v>233</v>
      </c>
      <c r="N6" s="203" t="s">
        <v>234</v>
      </c>
      <c r="O6" s="203" t="s">
        <v>235</v>
      </c>
      <c r="P6" s="615" t="s">
        <v>236</v>
      </c>
      <c r="Q6" s="203" t="s">
        <v>237</v>
      </c>
      <c r="R6" s="89"/>
      <c r="S6" s="89"/>
    </row>
    <row r="7" spans="1:20" ht="15" customHeight="1" x14ac:dyDescent="0.3">
      <c r="A7" s="326">
        <v>2024</v>
      </c>
      <c r="B7" s="236" t="s">
        <v>575</v>
      </c>
      <c r="C7" s="236">
        <f>C12+C13</f>
        <v>38586290.874717191</v>
      </c>
      <c r="D7" s="236">
        <f t="shared" ref="D7:J7" si="0">D12+D13</f>
        <v>2008710.2256311169</v>
      </c>
      <c r="E7" s="326">
        <f t="shared" si="0"/>
        <v>719663.66276599397</v>
      </c>
      <c r="F7" s="236">
        <f t="shared" si="0"/>
        <v>121970.79704448</v>
      </c>
      <c r="G7" s="236">
        <f t="shared" si="0"/>
        <v>123236.74035264</v>
      </c>
      <c r="H7" s="236">
        <f t="shared" si="0"/>
        <v>749515.25823854795</v>
      </c>
      <c r="I7" s="326">
        <f t="shared" si="0"/>
        <v>30046192.836937178</v>
      </c>
      <c r="J7" s="236">
        <f t="shared" si="0"/>
        <v>4817001.3537472337</v>
      </c>
      <c r="K7" s="236">
        <f>D7/$C$7*100</f>
        <v>5.2057613730043171</v>
      </c>
      <c r="L7" s="236">
        <f t="shared" ref="L7:Q7" si="1">E7/$C$7*100</f>
        <v>1.8650760320617847</v>
      </c>
      <c r="M7" s="326">
        <f t="shared" si="1"/>
        <v>0.3160987860701549</v>
      </c>
      <c r="N7" s="236">
        <f t="shared" si="1"/>
        <v>0.31937959715477116</v>
      </c>
      <c r="O7" s="236">
        <f t="shared" si="1"/>
        <v>1.9424392478460561</v>
      </c>
      <c r="P7" s="236">
        <f t="shared" si="1"/>
        <v>77.867533146660321</v>
      </c>
      <c r="Q7" s="326">
        <f t="shared" si="1"/>
        <v>12.483711817202588</v>
      </c>
      <c r="R7" s="89"/>
      <c r="S7" s="89"/>
    </row>
    <row r="8" spans="1:20" x14ac:dyDescent="0.3">
      <c r="A8" s="183">
        <v>2023</v>
      </c>
      <c r="B8" s="183" t="s">
        <v>106</v>
      </c>
      <c r="C8" s="205">
        <v>35962392.44268541</v>
      </c>
      <c r="D8" s="205">
        <v>1244471.366076312</v>
      </c>
      <c r="E8" s="205">
        <v>864137.08225124201</v>
      </c>
      <c r="F8" s="205">
        <v>137592.24763890301</v>
      </c>
      <c r="G8" s="205">
        <v>89165.604090259993</v>
      </c>
      <c r="H8" s="205">
        <v>778435.86038375192</v>
      </c>
      <c r="I8" s="205">
        <v>29000603.570430569</v>
      </c>
      <c r="J8" s="205">
        <v>3847986.7118143737</v>
      </c>
      <c r="K8" s="205">
        <v>3.4604799112285756</v>
      </c>
      <c r="L8" s="205">
        <v>2.4028909745881037</v>
      </c>
      <c r="M8" s="205">
        <v>0.38260037303744138</v>
      </c>
      <c r="N8" s="205">
        <v>0.24794124649066798</v>
      </c>
      <c r="O8" s="205">
        <v>2.1645830755681059</v>
      </c>
      <c r="P8" s="205">
        <v>80.641474608926259</v>
      </c>
      <c r="Q8" s="205">
        <v>10.700029810160856</v>
      </c>
    </row>
    <row r="9" spans="1:20" x14ac:dyDescent="0.3">
      <c r="A9" s="183">
        <v>2022</v>
      </c>
      <c r="B9" s="183" t="s">
        <v>106</v>
      </c>
      <c r="C9" s="205">
        <v>26796754.86263169</v>
      </c>
      <c r="D9" s="205">
        <v>598151.70660254383</v>
      </c>
      <c r="E9" s="205">
        <v>1027370.0294866981</v>
      </c>
      <c r="F9" s="205">
        <v>84173.287953476989</v>
      </c>
      <c r="G9" s="205">
        <v>66257.29554275499</v>
      </c>
      <c r="H9" s="205">
        <v>781082.22677557392</v>
      </c>
      <c r="I9" s="626">
        <v>21099177.584249362</v>
      </c>
      <c r="J9" s="205">
        <v>3140542.7320212792</v>
      </c>
      <c r="K9" s="206">
        <v>2.2321796414112502</v>
      </c>
      <c r="L9" s="206">
        <v>3.8339344997306917</v>
      </c>
      <c r="M9" s="206">
        <v>0.31411746827171738</v>
      </c>
      <c r="N9" s="206">
        <v>0.24725865457369753</v>
      </c>
      <c r="O9" s="206">
        <v>2.9148388705260722</v>
      </c>
      <c r="P9" s="617">
        <v>78.737808710085076</v>
      </c>
      <c r="Q9" s="206">
        <v>11.719862155401486</v>
      </c>
      <c r="R9" s="89"/>
      <c r="S9" s="89"/>
    </row>
    <row r="10" spans="1:20" x14ac:dyDescent="0.3">
      <c r="A10" s="183">
        <v>2021</v>
      </c>
      <c r="B10" s="207" t="s">
        <v>106</v>
      </c>
      <c r="C10" s="205">
        <v>18907788.713772431</v>
      </c>
      <c r="D10" s="205">
        <v>504894.89139755198</v>
      </c>
      <c r="E10" s="208">
        <v>505858.93319350504</v>
      </c>
      <c r="F10" s="205">
        <v>56075.849046032003</v>
      </c>
      <c r="G10" s="208">
        <v>89694.939944111014</v>
      </c>
      <c r="H10" s="205">
        <v>984560.98226076504</v>
      </c>
      <c r="I10" s="626">
        <v>14410769.083667487</v>
      </c>
      <c r="J10" s="205">
        <v>2355934.1177922376</v>
      </c>
      <c r="K10" s="205">
        <v>2.6703011073409479</v>
      </c>
      <c r="L10" s="205">
        <v>2.6753997564243854</v>
      </c>
      <c r="M10" s="205">
        <v>0.2965753949068955</v>
      </c>
      <c r="N10" s="205">
        <v>0.47438090885147893</v>
      </c>
      <c r="O10" s="205">
        <v>5.2071714845407113</v>
      </c>
      <c r="P10" s="618">
        <v>76.21604674041383</v>
      </c>
      <c r="Q10" s="206">
        <v>12.460125049293399</v>
      </c>
      <c r="R10" s="7"/>
      <c r="S10" s="209"/>
      <c r="T10" s="209"/>
    </row>
    <row r="11" spans="1:20" x14ac:dyDescent="0.3">
      <c r="A11" s="183">
        <v>2020</v>
      </c>
      <c r="B11" s="183" t="s">
        <v>106</v>
      </c>
      <c r="C11" s="205">
        <v>12522684.44384747</v>
      </c>
      <c r="D11" s="205">
        <v>321539.24721490004</v>
      </c>
      <c r="E11" s="208">
        <v>118874.88289300101</v>
      </c>
      <c r="F11" s="205">
        <v>13342.661117416001</v>
      </c>
      <c r="G11" s="208">
        <v>18823.053625770001</v>
      </c>
      <c r="H11" s="205">
        <v>960822.67860882799</v>
      </c>
      <c r="I11" s="626">
        <v>9444655.9826381207</v>
      </c>
      <c r="J11" s="205">
        <v>1644625.937749438</v>
      </c>
      <c r="K11" s="205">
        <v>2.5676543129127216</v>
      </c>
      <c r="L11" s="205">
        <v>0.94927635864373716</v>
      </c>
      <c r="M11" s="205">
        <v>0.10654793049561664</v>
      </c>
      <c r="N11" s="205">
        <v>0.15031165011123448</v>
      </c>
      <c r="O11" s="205">
        <v>7.6726574315372966</v>
      </c>
      <c r="P11" s="618">
        <v>75.420378314159166</v>
      </c>
      <c r="Q11" s="206">
        <v>13.133174002140255</v>
      </c>
      <c r="R11" s="7"/>
      <c r="S11" s="209"/>
      <c r="T11" s="209"/>
    </row>
    <row r="12" spans="1:20" s="89" customFormat="1" ht="15" customHeight="1" x14ac:dyDescent="0.3">
      <c r="A12" s="326">
        <v>2024</v>
      </c>
      <c r="B12" s="236" t="s">
        <v>111</v>
      </c>
      <c r="C12" s="236">
        <v>19418931.689243548</v>
      </c>
      <c r="D12" s="236">
        <v>973686.50172270997</v>
      </c>
      <c r="E12" s="236">
        <v>366909.90412230999</v>
      </c>
      <c r="F12" s="236">
        <v>58559.340977610002</v>
      </c>
      <c r="G12" s="236">
        <v>64273.346213739998</v>
      </c>
      <c r="H12" s="236">
        <v>480819.33929917001</v>
      </c>
      <c r="I12" s="332">
        <v>14559560.180742154</v>
      </c>
      <c r="J12" s="236">
        <v>2915123.0761658503</v>
      </c>
      <c r="K12" s="236">
        <f>D12/$C$12*100</f>
        <v>5.0141095159320752</v>
      </c>
      <c r="L12" s="236">
        <f t="shared" ref="L12:Q12" si="2">E12/$C$12*100</f>
        <v>1.8894443319224772</v>
      </c>
      <c r="M12" s="236">
        <f t="shared" si="2"/>
        <v>0.30155799461433269</v>
      </c>
      <c r="N12" s="236">
        <f t="shared" si="2"/>
        <v>0.33098291524112022</v>
      </c>
      <c r="O12" s="236">
        <f t="shared" si="2"/>
        <v>2.4760339394236781</v>
      </c>
      <c r="P12" s="332">
        <f t="shared" si="2"/>
        <v>74.97611307220842</v>
      </c>
      <c r="Q12" s="236">
        <f t="shared" si="2"/>
        <v>15.011758230657884</v>
      </c>
      <c r="R12" s="242"/>
      <c r="S12" s="243"/>
      <c r="T12" s="243"/>
    </row>
    <row r="13" spans="1:20" s="89" customFormat="1" ht="15" customHeight="1" x14ac:dyDescent="0.3">
      <c r="A13" s="326"/>
      <c r="B13" s="236" t="s">
        <v>110</v>
      </c>
      <c r="C13" s="236">
        <v>19167359.18547364</v>
      </c>
      <c r="D13" s="236">
        <v>1035023.723908407</v>
      </c>
      <c r="E13" s="236">
        <v>352753.75864368404</v>
      </c>
      <c r="F13" s="236">
        <v>63411.45606687</v>
      </c>
      <c r="G13" s="236">
        <v>58963.394138900003</v>
      </c>
      <c r="H13" s="236">
        <v>268695.918939378</v>
      </c>
      <c r="I13" s="332">
        <v>15486632.656195024</v>
      </c>
      <c r="J13" s="236">
        <v>1901878.277581383</v>
      </c>
      <c r="K13" s="236">
        <f>D13/$C$13*100</f>
        <v>5.3999286698442015</v>
      </c>
      <c r="L13" s="236">
        <f t="shared" ref="L13:Q13" si="3">E13/$C$13*100</f>
        <v>1.840387897102828</v>
      </c>
      <c r="M13" s="236">
        <f t="shared" si="3"/>
        <v>0.3308304261075653</v>
      </c>
      <c r="N13" s="236">
        <f t="shared" si="3"/>
        <v>0.30762398496495319</v>
      </c>
      <c r="O13" s="236">
        <f t="shared" si="3"/>
        <v>1.4018411004840692</v>
      </c>
      <c r="P13" s="332">
        <f t="shared" si="3"/>
        <v>80.79690324753696</v>
      </c>
      <c r="Q13" s="236">
        <f t="shared" si="3"/>
        <v>9.9224846739594614</v>
      </c>
      <c r="R13" s="242"/>
      <c r="S13" s="243"/>
      <c r="T13" s="243"/>
    </row>
    <row r="14" spans="1:20" x14ac:dyDescent="0.3">
      <c r="A14" s="324">
        <v>2023</v>
      </c>
      <c r="B14" s="325" t="s">
        <v>113</v>
      </c>
      <c r="C14" s="205">
        <v>12693619.503275592</v>
      </c>
      <c r="D14" s="205">
        <v>463971.75774451601</v>
      </c>
      <c r="E14" s="205">
        <v>329411.64728242898</v>
      </c>
      <c r="F14" s="205">
        <v>35872.321701542998</v>
      </c>
      <c r="G14" s="205">
        <v>31043.427892539999</v>
      </c>
      <c r="H14" s="205">
        <v>234964.25624410197</v>
      </c>
      <c r="I14" s="626">
        <v>10310703.933307821</v>
      </c>
      <c r="J14" s="205">
        <v>1287652.1591026441</v>
      </c>
      <c r="K14" s="208">
        <v>3.6551572829545425</v>
      </c>
      <c r="L14" s="208">
        <v>2.5950962780743838</v>
      </c>
      <c r="M14" s="208">
        <v>0.28260120521405369</v>
      </c>
      <c r="N14" s="208">
        <v>0.24455930701664119</v>
      </c>
      <c r="O14" s="208">
        <v>1.8510422199394694</v>
      </c>
      <c r="P14" s="619">
        <v>81.227453923974494</v>
      </c>
      <c r="Q14" s="208">
        <v>10.144089782826443</v>
      </c>
      <c r="R14" s="7"/>
      <c r="S14" s="209"/>
      <c r="T14" s="209"/>
    </row>
    <row r="15" spans="1:20" x14ac:dyDescent="0.3">
      <c r="A15" s="324"/>
      <c r="B15" s="325" t="s">
        <v>112</v>
      </c>
      <c r="C15" s="205">
        <v>10346603.850588154</v>
      </c>
      <c r="D15" s="205">
        <v>219989.66865819099</v>
      </c>
      <c r="E15" s="205">
        <v>189216.17326523099</v>
      </c>
      <c r="F15" s="205">
        <v>41610.965487859998</v>
      </c>
      <c r="G15" s="205">
        <v>26571.077448399999</v>
      </c>
      <c r="H15" s="205">
        <v>200185.175939332</v>
      </c>
      <c r="I15" s="626">
        <v>8535612.1947161015</v>
      </c>
      <c r="J15" s="205">
        <v>1133418.5950730399</v>
      </c>
      <c r="K15" s="208">
        <v>2.1262017163794829</v>
      </c>
      <c r="L15" s="208">
        <v>1.8287756639534909</v>
      </c>
      <c r="M15" s="208">
        <v>0.40217027817774831</v>
      </c>
      <c r="N15" s="208">
        <v>0.25680965302338854</v>
      </c>
      <c r="O15" s="208">
        <v>1.9347911530212152</v>
      </c>
      <c r="P15" s="619">
        <v>82.496752731389194</v>
      </c>
      <c r="Q15" s="208">
        <v>10.954498804055502</v>
      </c>
      <c r="R15" s="7"/>
      <c r="S15" s="209"/>
      <c r="T15" s="209"/>
    </row>
    <row r="16" spans="1:20" x14ac:dyDescent="0.3">
      <c r="A16" s="324"/>
      <c r="B16" s="325" t="s">
        <v>111</v>
      </c>
      <c r="C16" s="205">
        <v>6435130.2070662165</v>
      </c>
      <c r="D16" s="205">
        <v>280870.23025971703</v>
      </c>
      <c r="E16" s="205">
        <v>145621.08014540799</v>
      </c>
      <c r="F16" s="205">
        <v>34088.076893730002</v>
      </c>
      <c r="G16" s="205">
        <v>15957.782702099999</v>
      </c>
      <c r="H16" s="205">
        <v>212141.095283531</v>
      </c>
      <c r="I16" s="626">
        <v>5005707.7721762899</v>
      </c>
      <c r="J16" s="205">
        <v>740744.16960543999</v>
      </c>
      <c r="K16" s="208">
        <v>4.3646394279839464</v>
      </c>
      <c r="L16" s="208">
        <v>2.2629080602830074</v>
      </c>
      <c r="M16" s="208">
        <v>0.52971852622809312</v>
      </c>
      <c r="N16" s="208">
        <v>0.24797917351504797</v>
      </c>
      <c r="O16" s="208">
        <v>3.2966092131373728</v>
      </c>
      <c r="P16" s="619">
        <v>77.787202606711475</v>
      </c>
      <c r="Q16" s="208">
        <v>11.510942992141041</v>
      </c>
      <c r="R16" s="7"/>
      <c r="S16" s="209"/>
      <c r="T16" s="209"/>
    </row>
    <row r="17" spans="1:20" x14ac:dyDescent="0.3">
      <c r="A17" s="183"/>
      <c r="B17" s="183" t="s">
        <v>110</v>
      </c>
      <c r="C17" s="187">
        <v>6487038.8817554489</v>
      </c>
      <c r="D17" s="187">
        <v>279639.70941388799</v>
      </c>
      <c r="E17" s="187">
        <v>199888.18155817399</v>
      </c>
      <c r="F17" s="187">
        <v>26020.88355577</v>
      </c>
      <c r="G17" s="187">
        <v>15593.31604722</v>
      </c>
      <c r="H17" s="187">
        <v>131145.33291678701</v>
      </c>
      <c r="I17" s="323">
        <v>5148579.6702303598</v>
      </c>
      <c r="J17" s="187">
        <v>686171.78803325002</v>
      </c>
      <c r="K17" s="210">
        <v>4.3107450797059981</v>
      </c>
      <c r="L17" s="210">
        <v>3.0813470552851463</v>
      </c>
      <c r="M17" s="210">
        <v>0.40112112830019792</v>
      </c>
      <c r="N17" s="210">
        <v>0.24037648504120437</v>
      </c>
      <c r="O17" s="210">
        <v>2.0216517167120469</v>
      </c>
      <c r="P17" s="616">
        <v>79.367177599482957</v>
      </c>
      <c r="Q17" s="210">
        <v>10.577580935472456</v>
      </c>
      <c r="R17" s="7"/>
      <c r="S17" s="209"/>
      <c r="T17" s="209"/>
    </row>
    <row r="18" spans="1:20" x14ac:dyDescent="0.3">
      <c r="A18" s="183">
        <v>2022</v>
      </c>
      <c r="B18" s="183" t="s">
        <v>113</v>
      </c>
      <c r="C18" s="211">
        <v>6359608.3318650629</v>
      </c>
      <c r="D18" s="211">
        <v>170593.67108326699</v>
      </c>
      <c r="E18" s="211">
        <v>210778.47594453502</v>
      </c>
      <c r="F18" s="211">
        <v>21029.634658249997</v>
      </c>
      <c r="G18" s="211">
        <v>18829.8761218</v>
      </c>
      <c r="H18" s="211">
        <v>311006.56614010199</v>
      </c>
      <c r="I18" s="627">
        <v>4911916.5579513898</v>
      </c>
      <c r="J18" s="211">
        <v>715453.54996571993</v>
      </c>
      <c r="K18" s="208">
        <v>2.6824556196094784</v>
      </c>
      <c r="L18" s="208">
        <v>3.3143310868441591</v>
      </c>
      <c r="M18" s="208">
        <v>0.33067499696294506</v>
      </c>
      <c r="N18" s="208">
        <v>0.29608546846276962</v>
      </c>
      <c r="O18" s="208">
        <v>4.8903415102120613</v>
      </c>
      <c r="P18" s="620">
        <v>77.236148857470397</v>
      </c>
      <c r="Q18" s="208">
        <v>11.249962460438205</v>
      </c>
      <c r="R18" s="7"/>
      <c r="S18" s="209"/>
      <c r="T18" s="209"/>
    </row>
    <row r="19" spans="1:20" x14ac:dyDescent="0.3">
      <c r="A19" s="183"/>
      <c r="B19" s="183" t="s">
        <v>112</v>
      </c>
      <c r="C19" s="211">
        <v>5934146.0802645376</v>
      </c>
      <c r="D19" s="211">
        <v>84205.120316067012</v>
      </c>
      <c r="E19" s="211">
        <v>186020.53889269399</v>
      </c>
      <c r="F19" s="211">
        <v>22469.516396752999</v>
      </c>
      <c r="G19" s="211">
        <v>14355.225735025</v>
      </c>
      <c r="H19" s="211">
        <v>131461.26911819901</v>
      </c>
      <c r="I19" s="627">
        <v>4658301.2294321898</v>
      </c>
      <c r="J19" s="211">
        <v>837333.18037360907</v>
      </c>
      <c r="K19" s="208">
        <v>1.4189930476452517</v>
      </c>
      <c r="L19" s="208">
        <v>3.1347482245398552</v>
      </c>
      <c r="M19" s="208">
        <v>0.37864784743808216</v>
      </c>
      <c r="N19" s="208">
        <v>0.24190887013662898</v>
      </c>
      <c r="O19" s="208">
        <v>2.2153359108466475</v>
      </c>
      <c r="P19" s="620">
        <v>78.499941970160052</v>
      </c>
      <c r="Q19" s="208">
        <v>14.110424129233461</v>
      </c>
      <c r="R19" s="7"/>
      <c r="S19" s="209"/>
      <c r="T19" s="209"/>
    </row>
    <row r="20" spans="1:20" x14ac:dyDescent="0.3">
      <c r="A20" s="183"/>
      <c r="B20" s="183" t="s">
        <v>111</v>
      </c>
      <c r="C20" s="211">
        <v>7400886.8237214331</v>
      </c>
      <c r="D20" s="211">
        <v>141766.64821402999</v>
      </c>
      <c r="E20" s="211">
        <v>371095.36348562298</v>
      </c>
      <c r="F20" s="211">
        <v>20986.458465055999</v>
      </c>
      <c r="G20" s="211">
        <v>16053.669826812999</v>
      </c>
      <c r="H20" s="211">
        <v>119533.092931622</v>
      </c>
      <c r="I20" s="627">
        <v>5907967.623735508</v>
      </c>
      <c r="J20" s="211">
        <v>823483.96706278017</v>
      </c>
      <c r="K20" s="208">
        <v>1.9155359565780337</v>
      </c>
      <c r="L20" s="208">
        <v>5.0142013021491234</v>
      </c>
      <c r="M20" s="208">
        <v>0.28356680712627425</v>
      </c>
      <c r="N20" s="208">
        <v>0.21691548876761005</v>
      </c>
      <c r="O20" s="208">
        <v>1.6151185091561291</v>
      </c>
      <c r="P20" s="620">
        <v>79.8278336698678</v>
      </c>
      <c r="Q20" s="208">
        <v>11.126828266355014</v>
      </c>
      <c r="R20" s="7"/>
      <c r="S20" s="209"/>
      <c r="T20" s="209"/>
    </row>
    <row r="21" spans="1:20" x14ac:dyDescent="0.3">
      <c r="A21" s="183"/>
      <c r="B21" s="183" t="s">
        <v>110</v>
      </c>
      <c r="C21" s="205">
        <v>7102113.626780658</v>
      </c>
      <c r="D21" s="205">
        <v>201586.26698918</v>
      </c>
      <c r="E21" s="205">
        <v>259475.65116384602</v>
      </c>
      <c r="F21" s="205">
        <v>19687.678433417997</v>
      </c>
      <c r="G21" s="205">
        <v>17018.523859116998</v>
      </c>
      <c r="H21" s="205">
        <v>219081.29858565101</v>
      </c>
      <c r="I21" s="626">
        <v>5620992.1731302748</v>
      </c>
      <c r="J21" s="205">
        <v>764272.03461917001</v>
      </c>
      <c r="K21" s="208">
        <v>2.8383982231576566</v>
      </c>
      <c r="L21" s="208">
        <v>3.6534990116944193</v>
      </c>
      <c r="M21" s="208">
        <v>0.2772087221919356</v>
      </c>
      <c r="N21" s="208">
        <v>0.23962618388621001</v>
      </c>
      <c r="O21" s="208">
        <v>3.0847337862849589</v>
      </c>
      <c r="P21" s="620">
        <v>79.145342760141588</v>
      </c>
      <c r="Q21" s="208">
        <v>10.761191312643213</v>
      </c>
      <c r="R21" s="7"/>
      <c r="S21" s="209"/>
      <c r="T21" s="209"/>
    </row>
    <row r="22" spans="1:20" x14ac:dyDescent="0.3">
      <c r="A22" s="183">
        <v>2021</v>
      </c>
      <c r="B22" s="183" t="s">
        <v>113</v>
      </c>
      <c r="C22" s="212">
        <v>5766618.8858957943</v>
      </c>
      <c r="D22" s="187">
        <v>132714.647981897</v>
      </c>
      <c r="E22" s="213">
        <v>248454.429950572</v>
      </c>
      <c r="F22" s="187">
        <v>13561.55317386</v>
      </c>
      <c r="G22" s="213">
        <v>20663.593784814002</v>
      </c>
      <c r="H22" s="187">
        <v>395480.86399976502</v>
      </c>
      <c r="I22" s="626">
        <v>4269363.1841741297</v>
      </c>
      <c r="J22" s="205">
        <v>686380.61283075798</v>
      </c>
      <c r="K22" s="214">
        <v>2.3014291495228738</v>
      </c>
      <c r="L22" s="214">
        <v>4.3084940216571423</v>
      </c>
      <c r="M22" s="214">
        <v>0.23517339089339401</v>
      </c>
      <c r="N22" s="214">
        <v>0.35833118494016952</v>
      </c>
      <c r="O22" s="214">
        <v>6.8581064888308552</v>
      </c>
      <c r="P22" s="621">
        <v>74.035813162827409</v>
      </c>
      <c r="Q22" s="214">
        <v>11.902652601328182</v>
      </c>
      <c r="R22" s="7"/>
      <c r="S22" s="209"/>
      <c r="T22" s="209"/>
    </row>
    <row r="23" spans="1:20" x14ac:dyDescent="0.3">
      <c r="A23" s="183"/>
      <c r="B23" s="183" t="s">
        <v>112</v>
      </c>
      <c r="C23" s="212">
        <v>5136555.14876399</v>
      </c>
      <c r="D23" s="205">
        <v>79414.797547430993</v>
      </c>
      <c r="E23" s="208">
        <v>150524.03138788001</v>
      </c>
      <c r="F23" s="205">
        <v>18314.041755671999</v>
      </c>
      <c r="G23" s="208">
        <v>19281.2785449</v>
      </c>
      <c r="H23" s="205">
        <v>284991.11459100002</v>
      </c>
      <c r="I23" s="626">
        <v>4026183.4374199002</v>
      </c>
      <c r="J23" s="205">
        <v>557846.53104608995</v>
      </c>
      <c r="K23" s="208">
        <v>1.5460711556176046</v>
      </c>
      <c r="L23" s="208">
        <v>2.9304470998252716</v>
      </c>
      <c r="M23" s="208">
        <v>0.35654327122485796</v>
      </c>
      <c r="N23" s="208">
        <v>0.37537372784831591</v>
      </c>
      <c r="O23" s="208">
        <v>5.5482927046851129</v>
      </c>
      <c r="P23" s="620">
        <v>78.382949677639914</v>
      </c>
      <c r="Q23" s="208">
        <v>10.860323989324336</v>
      </c>
      <c r="R23" s="7"/>
      <c r="S23" s="209"/>
      <c r="T23" s="209"/>
    </row>
    <row r="24" spans="1:20" x14ac:dyDescent="0.3">
      <c r="A24" s="183"/>
      <c r="B24" s="183" t="s">
        <v>111</v>
      </c>
      <c r="C24" s="212">
        <v>5019682.7244793801</v>
      </c>
      <c r="D24" s="188">
        <v>165460.278694334</v>
      </c>
      <c r="E24" s="215">
        <v>63933.006098246995</v>
      </c>
      <c r="F24" s="188">
        <v>14877.083329080002</v>
      </c>
      <c r="G24" s="215">
        <v>25181.628495756999</v>
      </c>
      <c r="H24" s="205">
        <v>140362.60621299999</v>
      </c>
      <c r="I24" s="626">
        <v>4072324.4691567058</v>
      </c>
      <c r="J24" s="188">
        <v>537543.65249286999</v>
      </c>
      <c r="K24" s="205">
        <v>3.2962298172240523</v>
      </c>
      <c r="L24" s="205">
        <v>1.273646355903457</v>
      </c>
      <c r="M24" s="205">
        <v>0.29637497319360939</v>
      </c>
      <c r="N24" s="205">
        <v>0.50165777157497005</v>
      </c>
      <c r="O24" s="205">
        <v>2.7962445819234083</v>
      </c>
      <c r="P24" s="622">
        <v>81.127128798345922</v>
      </c>
      <c r="Q24" s="205">
        <v>10.708717701846817</v>
      </c>
      <c r="R24" s="7"/>
      <c r="S24" s="209"/>
    </row>
    <row r="25" spans="1:20" x14ac:dyDescent="0.3">
      <c r="A25" s="216"/>
      <c r="B25" s="183" t="s">
        <v>110</v>
      </c>
      <c r="C25" s="212">
        <v>2984931.9546332648</v>
      </c>
      <c r="D25" s="188">
        <v>127305.16717388999</v>
      </c>
      <c r="E25" s="215">
        <v>42947.465756805002</v>
      </c>
      <c r="F25" s="188">
        <v>9323.1707874200001</v>
      </c>
      <c r="G25" s="215">
        <v>24568.439118640003</v>
      </c>
      <c r="H25" s="205">
        <v>163726.39745699998</v>
      </c>
      <c r="I25" s="626">
        <v>2042897.9929167503</v>
      </c>
      <c r="J25" s="188">
        <v>574163.32142251998</v>
      </c>
      <c r="K25" s="205">
        <v>4.2649269433524148</v>
      </c>
      <c r="L25" s="205">
        <v>1.4388088710076348</v>
      </c>
      <c r="M25" s="205">
        <v>0.31234114978562266</v>
      </c>
      <c r="N25" s="205">
        <v>0.82308204984386424</v>
      </c>
      <c r="O25" s="205">
        <v>5.4850964760808347</v>
      </c>
      <c r="P25" s="622">
        <v>68.44035388296632</v>
      </c>
      <c r="Q25" s="205">
        <v>19.235390626955279</v>
      </c>
      <c r="R25" s="7"/>
      <c r="S25" s="209"/>
      <c r="T25" s="120"/>
    </row>
    <row r="26" spans="1:20" x14ac:dyDescent="0.3">
      <c r="A26" s="183">
        <v>2020</v>
      </c>
      <c r="B26" s="183" t="s">
        <v>113</v>
      </c>
      <c r="C26" s="205">
        <v>3194497.0170488521</v>
      </c>
      <c r="D26" s="187">
        <v>55778.782540860004</v>
      </c>
      <c r="E26" s="213">
        <v>46891.308183301</v>
      </c>
      <c r="F26" s="205">
        <v>4499.4439391759997</v>
      </c>
      <c r="G26" s="208">
        <v>5064.0636591299999</v>
      </c>
      <c r="H26" s="205">
        <v>129049.209264298</v>
      </c>
      <c r="I26" s="323">
        <v>2521346.0711123599</v>
      </c>
      <c r="J26" s="187">
        <v>431868.13834972802</v>
      </c>
      <c r="K26" s="217">
        <v>1.7460896736848321</v>
      </c>
      <c r="L26" s="217">
        <v>1.4678776637775746</v>
      </c>
      <c r="M26" s="217">
        <v>0.14084984005815998</v>
      </c>
      <c r="N26" s="217">
        <v>0.15852460127849158</v>
      </c>
      <c r="O26" s="217">
        <v>4.0397348495105669</v>
      </c>
      <c r="P26" s="622">
        <v>78.927795444981697</v>
      </c>
      <c r="Q26" s="217">
        <v>13.519127926708711</v>
      </c>
      <c r="R26" s="7"/>
      <c r="S26" s="209"/>
      <c r="T26" s="209"/>
    </row>
    <row r="27" spans="1:20" x14ac:dyDescent="0.3">
      <c r="A27" s="183"/>
      <c r="B27" s="183" t="s">
        <v>112</v>
      </c>
      <c r="C27" s="205">
        <v>2993464.3347087298</v>
      </c>
      <c r="D27" s="187">
        <v>60639.331457449996</v>
      </c>
      <c r="E27" s="213">
        <v>11227.746132169999</v>
      </c>
      <c r="F27" s="205">
        <v>5674.1674381599996</v>
      </c>
      <c r="G27" s="208">
        <v>4469.2816749700005</v>
      </c>
      <c r="H27" s="205">
        <v>133148.72742216999</v>
      </c>
      <c r="I27" s="323">
        <v>2424774.0473383102</v>
      </c>
      <c r="J27" s="187">
        <v>353531.0332455</v>
      </c>
      <c r="K27" s="217">
        <v>2.0257242003636677</v>
      </c>
      <c r="L27" s="217">
        <v>0.37507532667037713</v>
      </c>
      <c r="M27" s="217">
        <v>0.1895518637843436</v>
      </c>
      <c r="N27" s="217">
        <v>0.14930131697743682</v>
      </c>
      <c r="O27" s="217">
        <v>4.4479810859388653</v>
      </c>
      <c r="P27" s="622">
        <v>81.002269485006096</v>
      </c>
      <c r="Q27" s="217">
        <v>11.810096721259226</v>
      </c>
      <c r="R27" s="7"/>
      <c r="S27" s="209"/>
      <c r="T27" s="209"/>
    </row>
    <row r="28" spans="1:20" x14ac:dyDescent="0.3">
      <c r="A28" s="183"/>
      <c r="B28" s="183" t="s">
        <v>111</v>
      </c>
      <c r="C28" s="205">
        <v>2224953.1546910591</v>
      </c>
      <c r="D28" s="205">
        <v>78032.561358679988</v>
      </c>
      <c r="E28" s="213">
        <v>15004.09733604</v>
      </c>
      <c r="F28" s="205">
        <v>1566.38591526</v>
      </c>
      <c r="G28" s="208">
        <v>4303.02494587</v>
      </c>
      <c r="H28" s="205">
        <v>254055.88005626001</v>
      </c>
      <c r="I28" s="323">
        <v>1553939.08414662</v>
      </c>
      <c r="J28" s="187">
        <v>318052.12093233003</v>
      </c>
      <c r="K28" s="217">
        <v>3.5071552492760247</v>
      </c>
      <c r="L28" s="217">
        <v>0.67435565123722174</v>
      </c>
      <c r="M28" s="217">
        <v>7.0400849202485669E-2</v>
      </c>
      <c r="N28" s="217">
        <v>0.19339845141447426</v>
      </c>
      <c r="O28" s="217">
        <v>11.418482205821379</v>
      </c>
      <c r="P28" s="622">
        <v>69.841429284491554</v>
      </c>
      <c r="Q28" s="217">
        <v>14.294778308556902</v>
      </c>
      <c r="R28" s="7"/>
      <c r="S28" s="209"/>
      <c r="T28" s="209"/>
    </row>
    <row r="29" spans="1:20" x14ac:dyDescent="0.3">
      <c r="A29" s="183"/>
      <c r="B29" s="183" t="s">
        <v>110</v>
      </c>
      <c r="C29" s="205">
        <v>4109769.9373988318</v>
      </c>
      <c r="D29" s="205">
        <v>127088.57185791001</v>
      </c>
      <c r="E29" s="208">
        <v>45751.731241490001</v>
      </c>
      <c r="F29" s="205">
        <v>1602.6638248199999</v>
      </c>
      <c r="G29" s="208">
        <v>4986.6833458000001</v>
      </c>
      <c r="H29" s="205">
        <v>444568.86186609999</v>
      </c>
      <c r="I29" s="626">
        <v>2944596.7800408299</v>
      </c>
      <c r="J29" s="205">
        <v>541174.64522188006</v>
      </c>
      <c r="K29" s="217">
        <v>3.0923524623947025</v>
      </c>
      <c r="L29" s="217">
        <v>1.1132431240286731</v>
      </c>
      <c r="M29" s="217">
        <v>3.8996436521562636E-2</v>
      </c>
      <c r="N29" s="217">
        <v>0.12133728704425209</v>
      </c>
      <c r="O29" s="217">
        <v>10.817366145499568</v>
      </c>
      <c r="P29" s="622">
        <v>71.648701141274415</v>
      </c>
      <c r="Q29" s="217">
        <v>13.168003403236774</v>
      </c>
      <c r="R29" s="7"/>
      <c r="S29" s="209"/>
      <c r="T29" s="209"/>
    </row>
    <row r="30" spans="1:20" x14ac:dyDescent="0.3">
      <c r="A30" s="183">
        <v>2020</v>
      </c>
      <c r="B30" s="183" t="s">
        <v>114</v>
      </c>
      <c r="C30" s="205">
        <v>1706683.5861916509</v>
      </c>
      <c r="D30" s="205">
        <v>50490.66725893</v>
      </c>
      <c r="E30" s="208">
        <v>23250.808652299998</v>
      </c>
      <c r="F30" s="205">
        <v>283.67771235000004</v>
      </c>
      <c r="G30" s="208">
        <v>1404.8797520000001</v>
      </c>
      <c r="H30" s="205">
        <v>202591.68753965999</v>
      </c>
      <c r="I30" s="626">
        <v>1224559.9537473998</v>
      </c>
      <c r="J30" s="205">
        <v>204101.91152901002</v>
      </c>
      <c r="K30" s="208">
        <v>2.9584082056824905</v>
      </c>
      <c r="L30" s="208">
        <v>1.362338563540217</v>
      </c>
      <c r="M30" s="208">
        <v>1.6621576175289039E-2</v>
      </c>
      <c r="N30" s="208">
        <v>8.231635690215397E-2</v>
      </c>
      <c r="O30" s="208">
        <v>11.870489010310907</v>
      </c>
      <c r="P30" s="620">
        <v>71.750848467460955</v>
      </c>
      <c r="Q30" s="208">
        <v>11.958977819927924</v>
      </c>
      <c r="R30" s="7"/>
      <c r="S30" s="209"/>
      <c r="T30" s="209"/>
    </row>
    <row r="31" spans="1:20" x14ac:dyDescent="0.3">
      <c r="A31" s="184"/>
      <c r="B31" s="183" t="s">
        <v>115</v>
      </c>
      <c r="C31" s="205">
        <v>1438825.1302736399</v>
      </c>
      <c r="D31" s="205">
        <v>41715.862528050005</v>
      </c>
      <c r="E31" s="208">
        <v>6069.7736829399992</v>
      </c>
      <c r="F31" s="205">
        <v>518.30246211999997</v>
      </c>
      <c r="G31" s="208">
        <v>1870.4665671199998</v>
      </c>
      <c r="H31" s="205">
        <v>169843.49173735001</v>
      </c>
      <c r="I31" s="626">
        <v>1057258.5992197599</v>
      </c>
      <c r="J31" s="205">
        <v>161548.63407629999</v>
      </c>
      <c r="K31" s="208">
        <v>2.8993003840651825</v>
      </c>
      <c r="L31" s="208">
        <v>0.42185624612948153</v>
      </c>
      <c r="M31" s="208">
        <v>3.6022616731848971E-2</v>
      </c>
      <c r="N31" s="208">
        <v>0.12999957588760414</v>
      </c>
      <c r="O31" s="208">
        <v>11.804317853765085</v>
      </c>
      <c r="P31" s="620">
        <v>73.480687609250154</v>
      </c>
      <c r="Q31" s="208">
        <v>11.227815714170644</v>
      </c>
      <c r="R31" s="7"/>
      <c r="S31" s="209"/>
      <c r="T31" s="209"/>
    </row>
    <row r="32" spans="1:20" x14ac:dyDescent="0.3">
      <c r="A32" s="184"/>
      <c r="B32" s="183" t="s">
        <v>116</v>
      </c>
      <c r="C32" s="205">
        <v>964261.22093354003</v>
      </c>
      <c r="D32" s="205">
        <v>34882.042070930002</v>
      </c>
      <c r="E32" s="208">
        <v>16431.14890625</v>
      </c>
      <c r="F32" s="205">
        <v>800.68365034999999</v>
      </c>
      <c r="G32" s="208">
        <v>1711.33702668</v>
      </c>
      <c r="H32" s="205">
        <v>72133.682589089993</v>
      </c>
      <c r="I32" s="626">
        <v>662778.22707367002</v>
      </c>
      <c r="J32" s="205">
        <v>175524.09961657002</v>
      </c>
      <c r="K32" s="208">
        <v>3.6174888415775235</v>
      </c>
      <c r="L32" s="208">
        <v>1.7040142805226934</v>
      </c>
      <c r="M32" s="208">
        <v>8.3035969192541623E-2</v>
      </c>
      <c r="N32" s="208">
        <v>0.1774764959461074</v>
      </c>
      <c r="O32" s="208">
        <v>7.480720060405881</v>
      </c>
      <c r="P32" s="620">
        <v>68.734302768290092</v>
      </c>
      <c r="Q32" s="208">
        <v>18.202961584065168</v>
      </c>
      <c r="R32" s="7"/>
      <c r="S32" s="209"/>
      <c r="T32" s="209"/>
    </row>
    <row r="33" spans="1:20" x14ac:dyDescent="0.3">
      <c r="A33" s="184"/>
      <c r="B33" s="183" t="s">
        <v>117</v>
      </c>
      <c r="C33" s="205">
        <v>686158.33267918008</v>
      </c>
      <c r="D33" s="205">
        <v>15722.772837870001</v>
      </c>
      <c r="E33" s="208">
        <v>5062.4070511</v>
      </c>
      <c r="F33" s="205">
        <v>374.96185400000002</v>
      </c>
      <c r="G33" s="208">
        <v>1379.155438</v>
      </c>
      <c r="H33" s="205">
        <v>137076.31031708</v>
      </c>
      <c r="I33" s="626">
        <v>415842.40359941998</v>
      </c>
      <c r="J33" s="205">
        <v>110700.32158171001</v>
      </c>
      <c r="K33" s="208">
        <v>2.2914205204619056</v>
      </c>
      <c r="L33" s="208">
        <v>0.73778992544377908</v>
      </c>
      <c r="M33" s="208">
        <v>5.4646549657995196E-2</v>
      </c>
      <c r="N33" s="208">
        <v>0.20099667559452891</v>
      </c>
      <c r="O33" s="208">
        <v>19.977358546656511</v>
      </c>
      <c r="P33" s="620">
        <v>60.604438333601216</v>
      </c>
      <c r="Q33" s="208">
        <v>16.133349448584049</v>
      </c>
      <c r="R33" s="7"/>
      <c r="S33" s="209"/>
      <c r="T33" s="209"/>
    </row>
    <row r="34" spans="1:20" x14ac:dyDescent="0.3">
      <c r="A34" s="184"/>
      <c r="B34" s="183" t="s">
        <v>118</v>
      </c>
      <c r="C34" s="205">
        <v>752669.54753369896</v>
      </c>
      <c r="D34" s="205">
        <v>24718.574572869999</v>
      </c>
      <c r="E34" s="208">
        <v>6621.3663021000002</v>
      </c>
      <c r="F34" s="205">
        <v>252.91088176</v>
      </c>
      <c r="G34" s="208">
        <v>1617.0925149300001</v>
      </c>
      <c r="H34" s="205">
        <v>81906.74842525</v>
      </c>
      <c r="I34" s="626">
        <v>514825.43651724001</v>
      </c>
      <c r="J34" s="205">
        <v>122727.41831955001</v>
      </c>
      <c r="K34" s="208">
        <v>3.2841204554995338</v>
      </c>
      <c r="L34" s="208">
        <v>0.87971757643131487</v>
      </c>
      <c r="M34" s="208">
        <v>3.3601848591951505E-2</v>
      </c>
      <c r="N34" s="208">
        <v>0.21484760745652445</v>
      </c>
      <c r="O34" s="208">
        <v>10.882165844710599</v>
      </c>
      <c r="P34" s="620">
        <v>68.399929053086865</v>
      </c>
      <c r="Q34" s="208">
        <v>16.305617614223351</v>
      </c>
      <c r="R34" s="7"/>
      <c r="S34" s="209"/>
      <c r="T34" s="209"/>
    </row>
    <row r="35" spans="1:20" x14ac:dyDescent="0.3">
      <c r="A35" s="184"/>
      <c r="B35" s="183" t="s">
        <v>119</v>
      </c>
      <c r="C35" s="205">
        <v>786125.27447817894</v>
      </c>
      <c r="D35" s="205">
        <v>37591.213947939999</v>
      </c>
      <c r="E35" s="208">
        <v>3320.3239828400001</v>
      </c>
      <c r="F35" s="205">
        <v>938.51317949999998</v>
      </c>
      <c r="G35" s="208">
        <v>1306.7769929400001</v>
      </c>
      <c r="H35" s="205">
        <v>35072.821313929999</v>
      </c>
      <c r="I35" s="626">
        <v>623271.24402996001</v>
      </c>
      <c r="J35" s="205">
        <v>84624.381031070006</v>
      </c>
      <c r="K35" s="208">
        <v>4.7818350545837145</v>
      </c>
      <c r="L35" s="208">
        <v>0.42236575907624818</v>
      </c>
      <c r="M35" s="208">
        <v>0.11938468460042509</v>
      </c>
      <c r="N35" s="208">
        <v>0.16623012074092441</v>
      </c>
      <c r="O35" s="208">
        <v>4.4614799259839266</v>
      </c>
      <c r="P35" s="620">
        <v>79.283959473721339</v>
      </c>
      <c r="Q35" s="208">
        <v>10.76474498129356</v>
      </c>
      <c r="R35" s="7"/>
      <c r="S35" s="209"/>
      <c r="T35" s="209"/>
    </row>
    <row r="36" spans="1:20" x14ac:dyDescent="0.3">
      <c r="A36" s="184"/>
      <c r="B36" s="183" t="s">
        <v>120</v>
      </c>
      <c r="C36" s="205">
        <v>1104890.184727991</v>
      </c>
      <c r="D36" s="205">
        <v>24239.366772060002</v>
      </c>
      <c r="E36" s="208">
        <v>5497.8505584700006</v>
      </c>
      <c r="F36" s="205">
        <v>2119.8469715199999</v>
      </c>
      <c r="G36" s="208">
        <v>1568.53873477</v>
      </c>
      <c r="H36" s="205">
        <v>77062.703422470004</v>
      </c>
      <c r="I36" s="626">
        <v>876896.45132825</v>
      </c>
      <c r="J36" s="205">
        <v>117505.42694044999</v>
      </c>
      <c r="K36" s="208">
        <v>2.1938258758292259</v>
      </c>
      <c r="L36" s="208">
        <v>0.49759248787457522</v>
      </c>
      <c r="M36" s="208">
        <v>0.19186042204202197</v>
      </c>
      <c r="N36" s="208">
        <v>0.14196331512856666</v>
      </c>
      <c r="O36" s="208">
        <v>6.9746934571096579</v>
      </c>
      <c r="P36" s="620">
        <v>79.365032240206759</v>
      </c>
      <c r="Q36" s="208">
        <v>10.635032201809109</v>
      </c>
      <c r="R36" s="7"/>
      <c r="S36" s="209"/>
      <c r="T36" s="209"/>
    </row>
    <row r="37" spans="1:20" x14ac:dyDescent="0.3">
      <c r="A37" s="184"/>
      <c r="B37" s="183" t="s">
        <v>121</v>
      </c>
      <c r="C37" s="205">
        <v>992111.02440076997</v>
      </c>
      <c r="D37" s="205">
        <v>19502.194436669997</v>
      </c>
      <c r="E37" s="208">
        <v>3531.6332755900003</v>
      </c>
      <c r="F37" s="205">
        <v>2015.6737031800001</v>
      </c>
      <c r="G37" s="208">
        <v>1472.7886632</v>
      </c>
      <c r="H37" s="205">
        <v>36404.422194980005</v>
      </c>
      <c r="I37" s="626">
        <v>806258.58200081007</v>
      </c>
      <c r="J37" s="205">
        <v>122925.73012634</v>
      </c>
      <c r="K37" s="208">
        <v>1.9657270161320124</v>
      </c>
      <c r="L37" s="208">
        <v>0.35597157865704482</v>
      </c>
      <c r="M37" s="208">
        <v>0.20317017487004105</v>
      </c>
      <c r="N37" s="208">
        <v>0.14844998462642392</v>
      </c>
      <c r="O37" s="208">
        <v>3.6693899472559623</v>
      </c>
      <c r="P37" s="620">
        <v>81.266971354116961</v>
      </c>
      <c r="Q37" s="208">
        <v>12.390319944341565</v>
      </c>
      <c r="R37" s="7"/>
      <c r="S37" s="209"/>
      <c r="T37" s="209"/>
    </row>
    <row r="38" spans="1:20" x14ac:dyDescent="0.3">
      <c r="A38" s="184"/>
      <c r="B38" s="183" t="s">
        <v>122</v>
      </c>
      <c r="C38" s="205">
        <v>896463.12557996996</v>
      </c>
      <c r="D38" s="205">
        <v>16897.77024872</v>
      </c>
      <c r="E38" s="208">
        <v>2198.2622981100003</v>
      </c>
      <c r="F38" s="205">
        <v>1538.6467634600001</v>
      </c>
      <c r="G38" s="208">
        <v>1427.954277</v>
      </c>
      <c r="H38" s="205">
        <v>19681.601804720001</v>
      </c>
      <c r="I38" s="626">
        <v>741619.01400924998</v>
      </c>
      <c r="J38" s="205">
        <v>113099.87617871001</v>
      </c>
      <c r="K38" s="208">
        <v>1.8849375692712322</v>
      </c>
      <c r="L38" s="208">
        <v>0.24521502729828701</v>
      </c>
      <c r="M38" s="208">
        <v>0.17163525409531677</v>
      </c>
      <c r="N38" s="208">
        <v>0.15928756423485685</v>
      </c>
      <c r="O38" s="208">
        <v>2.1954725457320872</v>
      </c>
      <c r="P38" s="620">
        <v>82.727219095538032</v>
      </c>
      <c r="Q38" s="208">
        <v>12.616232943830195</v>
      </c>
      <c r="R38" s="7"/>
      <c r="S38" s="209"/>
      <c r="T38" s="209"/>
    </row>
    <row r="39" spans="1:20" x14ac:dyDescent="0.3">
      <c r="A39" s="184"/>
      <c r="B39" s="184" t="s">
        <v>123</v>
      </c>
      <c r="C39" s="205">
        <v>998403.39773040602</v>
      </c>
      <c r="D39" s="205">
        <v>10478.83826721</v>
      </c>
      <c r="E39" s="208">
        <v>12399.203143819999</v>
      </c>
      <c r="F39" s="205">
        <v>917.95567807600003</v>
      </c>
      <c r="G39" s="208">
        <v>1604.161261</v>
      </c>
      <c r="H39" s="205">
        <v>12513.57515887</v>
      </c>
      <c r="I39" s="626">
        <v>829069.78068156005</v>
      </c>
      <c r="J39" s="205">
        <v>131419.88353987</v>
      </c>
      <c r="K39" s="208">
        <v>1.0495595558900082</v>
      </c>
      <c r="L39" s="208">
        <v>1.2419031397535463</v>
      </c>
      <c r="M39" s="208">
        <v>9.1942363193346324E-2</v>
      </c>
      <c r="N39" s="208">
        <v>0.16067265642791451</v>
      </c>
      <c r="O39" s="208">
        <v>1.2533586311220648</v>
      </c>
      <c r="P39" s="620">
        <v>83.039559216867744</v>
      </c>
      <c r="Q39" s="208">
        <v>13.163004436745386</v>
      </c>
      <c r="R39" s="7"/>
      <c r="S39" s="209"/>
      <c r="T39" s="7"/>
    </row>
    <row r="40" spans="1:20" x14ac:dyDescent="0.3">
      <c r="A40" s="184"/>
      <c r="B40" s="184" t="s">
        <v>124</v>
      </c>
      <c r="C40" s="205">
        <v>1025050.1689878061</v>
      </c>
      <c r="D40" s="205">
        <v>18491.231572770001</v>
      </c>
      <c r="E40" s="208">
        <v>16379.82604102</v>
      </c>
      <c r="F40" s="205">
        <v>1999.0294045999999</v>
      </c>
      <c r="G40" s="208">
        <v>1704.6290245</v>
      </c>
      <c r="H40" s="205">
        <v>37082.690830558</v>
      </c>
      <c r="I40" s="626">
        <v>812454.212267</v>
      </c>
      <c r="J40" s="205">
        <v>136938.54984735799</v>
      </c>
      <c r="K40" s="208">
        <v>1.8039342982626221</v>
      </c>
      <c r="L40" s="208">
        <v>1.5979535964756135</v>
      </c>
      <c r="M40" s="208">
        <v>0.19501771377433724</v>
      </c>
      <c r="N40" s="208">
        <v>0.16629713121097764</v>
      </c>
      <c r="O40" s="208">
        <v>3.6176464286792518</v>
      </c>
      <c r="P40" s="620">
        <v>79.259946180903938</v>
      </c>
      <c r="Q40" s="208">
        <v>13.359204650693249</v>
      </c>
      <c r="R40" s="7"/>
      <c r="S40" s="209"/>
      <c r="T40" s="7"/>
    </row>
    <row r="41" spans="1:20" x14ac:dyDescent="0.3">
      <c r="A41" s="184"/>
      <c r="B41" s="184" t="s">
        <v>125</v>
      </c>
      <c r="C41" s="205">
        <v>1171043.4503306411</v>
      </c>
      <c r="D41" s="205">
        <v>26808.712700880002</v>
      </c>
      <c r="E41" s="208">
        <v>18112.278998460999</v>
      </c>
      <c r="F41" s="205">
        <v>1582.4588564999999</v>
      </c>
      <c r="G41" s="208">
        <v>1755.2733736300002</v>
      </c>
      <c r="H41" s="205">
        <v>79452.943274869991</v>
      </c>
      <c r="I41" s="626">
        <v>879822.07816380006</v>
      </c>
      <c r="J41" s="205">
        <v>163509.70496249999</v>
      </c>
      <c r="K41" s="208">
        <v>2.2893012802651032</v>
      </c>
      <c r="L41" s="208">
        <v>1.5466786474359293</v>
      </c>
      <c r="M41" s="208">
        <v>0.13513237754356566</v>
      </c>
      <c r="N41" s="208">
        <v>0.14988968796455873</v>
      </c>
      <c r="O41" s="208">
        <v>6.7847989118112277</v>
      </c>
      <c r="P41" s="620">
        <v>75.131463133616833</v>
      </c>
      <c r="Q41" s="208">
        <v>13.962735961362787</v>
      </c>
      <c r="R41" s="7"/>
      <c r="S41" s="209"/>
      <c r="T41" s="7"/>
    </row>
    <row r="42" spans="1:20" x14ac:dyDescent="0.3">
      <c r="A42" s="183">
        <v>2021</v>
      </c>
      <c r="B42" s="184" t="s">
        <v>114</v>
      </c>
      <c r="C42" s="212">
        <v>895199.00744007505</v>
      </c>
      <c r="D42" s="205">
        <v>19035.37190948</v>
      </c>
      <c r="E42" s="208">
        <v>13539.078045335</v>
      </c>
      <c r="F42" s="205">
        <v>1760.1563054100002</v>
      </c>
      <c r="G42" s="208">
        <v>7378.1367123599994</v>
      </c>
      <c r="H42" s="205">
        <v>66278.162546000007</v>
      </c>
      <c r="I42" s="626">
        <v>631898.65578822</v>
      </c>
      <c r="J42" s="205">
        <v>155309.44613310997</v>
      </c>
      <c r="K42" s="208">
        <v>2.1263843850669413</v>
      </c>
      <c r="L42" s="208">
        <v>1.5124098589040618</v>
      </c>
      <c r="M42" s="208">
        <v>0.19662178920901294</v>
      </c>
      <c r="N42" s="208">
        <v>0.82418955461742893</v>
      </c>
      <c r="O42" s="208">
        <v>7.4037350349091726</v>
      </c>
      <c r="P42" s="620">
        <v>70.58750630155491</v>
      </c>
      <c r="Q42" s="208">
        <v>17.34915307572059</v>
      </c>
      <c r="R42" s="7"/>
      <c r="S42" s="209"/>
      <c r="T42" s="209"/>
    </row>
    <row r="43" spans="1:20" x14ac:dyDescent="0.3">
      <c r="A43" s="183"/>
      <c r="B43" s="184" t="s">
        <v>115</v>
      </c>
      <c r="C43" s="212">
        <v>984812.72960036003</v>
      </c>
      <c r="D43" s="205">
        <v>34892.270489399998</v>
      </c>
      <c r="E43" s="208">
        <v>12016.398061469999</v>
      </c>
      <c r="F43" s="205">
        <v>2354.8128976799999</v>
      </c>
      <c r="G43" s="208">
        <v>7503.4234925299997</v>
      </c>
      <c r="H43" s="205">
        <v>23078.966350999999</v>
      </c>
      <c r="I43" s="626">
        <v>694808.12026748003</v>
      </c>
      <c r="J43" s="205">
        <v>210158.73804035</v>
      </c>
      <c r="K43" s="208">
        <v>3.543036096168191</v>
      </c>
      <c r="L43" s="208">
        <v>1.2201708711001624</v>
      </c>
      <c r="M43" s="208">
        <v>0.2391127599087382</v>
      </c>
      <c r="N43" s="208">
        <v>0.76191373923191585</v>
      </c>
      <c r="O43" s="208">
        <v>2.3434878182743955</v>
      </c>
      <c r="P43" s="620">
        <v>70.552309021171482</v>
      </c>
      <c r="Q43" s="208">
        <v>21.339969694099409</v>
      </c>
      <c r="R43" s="7"/>
      <c r="S43" s="209"/>
      <c r="T43" s="209"/>
    </row>
    <row r="44" spans="1:20" x14ac:dyDescent="0.3">
      <c r="A44" s="183"/>
      <c r="B44" s="184" t="s">
        <v>116</v>
      </c>
      <c r="C44" s="212">
        <v>1104920.2175928301</v>
      </c>
      <c r="D44" s="205">
        <v>73377.524775009995</v>
      </c>
      <c r="E44" s="208">
        <v>17391.98965</v>
      </c>
      <c r="F44" s="205">
        <v>5208.2015843299996</v>
      </c>
      <c r="G44" s="208">
        <v>9686.8789137500007</v>
      </c>
      <c r="H44" s="205">
        <v>74369.268559999997</v>
      </c>
      <c r="I44" s="626">
        <v>716191.21686104999</v>
      </c>
      <c r="J44" s="205">
        <v>208695.13724906</v>
      </c>
      <c r="K44" s="208">
        <v>6.6409794668134197</v>
      </c>
      <c r="L44" s="208">
        <v>1.5740493633006409</v>
      </c>
      <c r="M44" s="208">
        <v>0.47136449323703611</v>
      </c>
      <c r="N44" s="208">
        <v>0.87670392481854975</v>
      </c>
      <c r="O44" s="208">
        <v>6.7307365161640593</v>
      </c>
      <c r="P44" s="620">
        <v>64.818364752283941</v>
      </c>
      <c r="Q44" s="208">
        <v>18.887801483415835</v>
      </c>
      <c r="R44" s="7"/>
      <c r="S44" s="209"/>
      <c r="T44" s="209"/>
    </row>
    <row r="45" spans="1:20" x14ac:dyDescent="0.3">
      <c r="A45" s="183"/>
      <c r="B45" s="184" t="s">
        <v>117</v>
      </c>
      <c r="C45" s="212">
        <v>1651887.7350346351</v>
      </c>
      <c r="D45" s="205">
        <v>69369.224638789994</v>
      </c>
      <c r="E45" s="208">
        <v>17079.804436595001</v>
      </c>
      <c r="F45" s="205">
        <v>4305.9226550200001</v>
      </c>
      <c r="G45" s="208">
        <v>9361.4090549800003</v>
      </c>
      <c r="H45" s="205">
        <v>35859.870060000001</v>
      </c>
      <c r="I45" s="626">
        <v>1341688.5626137999</v>
      </c>
      <c r="J45" s="205">
        <v>174222.94157579998</v>
      </c>
      <c r="K45" s="208">
        <v>4.1993909856916236</v>
      </c>
      <c r="L45" s="208">
        <v>1.0339567317047056</v>
      </c>
      <c r="M45" s="208">
        <v>0.26066678526005993</v>
      </c>
      <c r="N45" s="208">
        <v>0.56670976219723068</v>
      </c>
      <c r="O45" s="208">
        <v>2.1708418374598639</v>
      </c>
      <c r="P45" s="620">
        <v>81.221534257936042</v>
      </c>
      <c r="Q45" s="208">
        <v>10.546899639771649</v>
      </c>
      <c r="R45" s="7"/>
      <c r="S45" s="209"/>
    </row>
    <row r="46" spans="1:20" x14ac:dyDescent="0.3">
      <c r="A46" s="183"/>
      <c r="B46" s="184" t="s">
        <v>118</v>
      </c>
      <c r="C46" s="212">
        <v>1575938.3533988781</v>
      </c>
      <c r="D46" s="205">
        <v>49073.006628584997</v>
      </c>
      <c r="E46" s="208">
        <v>10778.524928202</v>
      </c>
      <c r="F46" s="205">
        <v>6316.7216058000004</v>
      </c>
      <c r="G46" s="208">
        <v>8841.9735028269988</v>
      </c>
      <c r="H46" s="205">
        <v>65931.0628</v>
      </c>
      <c r="I46" s="626">
        <v>1307029.4604891059</v>
      </c>
      <c r="J46" s="205">
        <v>127967.60344447001</v>
      </c>
      <c r="K46" s="208">
        <v>3.1138912586744039</v>
      </c>
      <c r="L46" s="208">
        <v>0.68394330939123349</v>
      </c>
      <c r="M46" s="208">
        <v>0.40082288702324675</v>
      </c>
      <c r="N46" s="208">
        <v>0.56106087422501161</v>
      </c>
      <c r="O46" s="208">
        <v>4.183606716455901</v>
      </c>
      <c r="P46" s="620">
        <v>82.936585537765012</v>
      </c>
      <c r="Q46" s="208">
        <v>8.1200894164722914</v>
      </c>
      <c r="R46" s="7"/>
      <c r="S46" s="209"/>
    </row>
    <row r="47" spans="1:20" x14ac:dyDescent="0.3">
      <c r="A47" s="183"/>
      <c r="B47" s="184" t="s">
        <v>119</v>
      </c>
      <c r="C47" s="212">
        <v>1791856.6360458669</v>
      </c>
      <c r="D47" s="205">
        <v>47018.047426958998</v>
      </c>
      <c r="E47" s="208">
        <v>36074.676733449996</v>
      </c>
      <c r="F47" s="205">
        <v>4254.4390682600006</v>
      </c>
      <c r="G47" s="208">
        <v>6978.2459379499996</v>
      </c>
      <c r="H47" s="205">
        <v>38571.673352999998</v>
      </c>
      <c r="I47" s="626">
        <v>1423606.4460537999</v>
      </c>
      <c r="J47" s="205">
        <v>235353.10747260001</v>
      </c>
      <c r="K47" s="208">
        <v>2.6239848926036213</v>
      </c>
      <c r="L47" s="208">
        <v>2.0132568648492355</v>
      </c>
      <c r="M47" s="208">
        <v>0.23743188950921729</v>
      </c>
      <c r="N47" s="208">
        <v>0.38944220188000434</v>
      </c>
      <c r="O47" s="208">
        <v>2.152609342570901</v>
      </c>
      <c r="P47" s="620">
        <v>79.448680068250681</v>
      </c>
      <c r="Q47" s="208">
        <v>13.134594740344818</v>
      </c>
      <c r="R47" s="7"/>
      <c r="S47" s="209"/>
    </row>
    <row r="48" spans="1:20" x14ac:dyDescent="0.3">
      <c r="A48" s="183"/>
      <c r="B48" s="184" t="s">
        <v>120</v>
      </c>
      <c r="C48" s="218">
        <v>1677197.8035529719</v>
      </c>
      <c r="D48" s="205">
        <v>26026.593734720002</v>
      </c>
      <c r="E48" s="208">
        <v>17413.758428602003</v>
      </c>
      <c r="F48" s="205">
        <v>2982.3632617500002</v>
      </c>
      <c r="G48" s="208">
        <v>7498.1910453</v>
      </c>
      <c r="H48" s="205">
        <v>31365.965237</v>
      </c>
      <c r="I48" s="626">
        <v>1444686.8938993001</v>
      </c>
      <c r="J48" s="205">
        <v>147224.03794653001</v>
      </c>
      <c r="K48" s="208">
        <v>1.5517903541004721</v>
      </c>
      <c r="L48" s="208">
        <v>1.0382650389663484</v>
      </c>
      <c r="M48" s="208">
        <v>0.17781821890251517</v>
      </c>
      <c r="N48" s="208">
        <v>0.44706659103749419</v>
      </c>
      <c r="O48" s="208">
        <v>1.8701410871487201</v>
      </c>
      <c r="P48" s="620">
        <v>86.136941679680163</v>
      </c>
      <c r="Q48" s="208">
        <v>8.7779770301780129</v>
      </c>
    </row>
    <row r="49" spans="1:17" x14ac:dyDescent="0.3">
      <c r="A49" s="183"/>
      <c r="B49" s="184" t="s">
        <v>121</v>
      </c>
      <c r="C49" s="218">
        <v>1421104.6068285881</v>
      </c>
      <c r="D49" s="205">
        <v>30473.366846425997</v>
      </c>
      <c r="E49" s="208">
        <v>59997.201078336002</v>
      </c>
      <c r="F49" s="205">
        <v>5296.4602461200002</v>
      </c>
      <c r="G49" s="208">
        <v>6359.7843441000005</v>
      </c>
      <c r="H49" s="205">
        <v>41846.149354000001</v>
      </c>
      <c r="I49" s="626">
        <v>1073795.1695626001</v>
      </c>
      <c r="J49" s="205">
        <v>203336.47539688001</v>
      </c>
      <c r="K49" s="208">
        <v>2.1443436816683024</v>
      </c>
      <c r="L49" s="208">
        <v>4.2218708454002494</v>
      </c>
      <c r="M49" s="208">
        <v>0.37270023759474402</v>
      </c>
      <c r="N49" s="208">
        <v>0.44752401150066146</v>
      </c>
      <c r="O49" s="208">
        <v>2.9446213285724316</v>
      </c>
      <c r="P49" s="620">
        <v>75.560600141810681</v>
      </c>
      <c r="Q49" s="208">
        <v>14.308339753444077</v>
      </c>
    </row>
    <row r="50" spans="1:17" x14ac:dyDescent="0.3">
      <c r="A50" s="183"/>
      <c r="B50" s="184" t="s">
        <v>122</v>
      </c>
      <c r="C50" s="218">
        <v>2038252.7383824298</v>
      </c>
      <c r="D50" s="205">
        <v>22914.836966284998</v>
      </c>
      <c r="E50" s="208">
        <v>73113.071880942007</v>
      </c>
      <c r="F50" s="205">
        <v>10035.218247802</v>
      </c>
      <c r="G50" s="208">
        <v>5423.3031554999998</v>
      </c>
      <c r="H50" s="205">
        <v>211779</v>
      </c>
      <c r="I50" s="626">
        <v>1507701.373958</v>
      </c>
      <c r="J50" s="205">
        <v>207286.01770267999</v>
      </c>
      <c r="K50" s="208">
        <v>1.1242392336717946</v>
      </c>
      <c r="L50" s="208">
        <v>3.5870464199138032</v>
      </c>
      <c r="M50" s="208">
        <v>0.49234415628780226</v>
      </c>
      <c r="N50" s="208">
        <v>0.26607608827764739</v>
      </c>
      <c r="O50" s="208">
        <v>10.390222763447341</v>
      </c>
      <c r="P50" s="620">
        <v>73.970285704339162</v>
      </c>
      <c r="Q50" s="208">
        <v>10.169789732120439</v>
      </c>
    </row>
    <row r="51" spans="1:17" x14ac:dyDescent="0.3">
      <c r="A51" s="216"/>
      <c r="B51" s="184" t="s">
        <v>123</v>
      </c>
      <c r="C51" s="218">
        <v>1977179.3535214199</v>
      </c>
      <c r="D51" s="205">
        <v>31831.055360598999</v>
      </c>
      <c r="E51" s="205">
        <v>31691.445673402999</v>
      </c>
      <c r="F51" s="205">
        <v>5870.9016227700004</v>
      </c>
      <c r="G51" s="205">
        <v>6167.7901448999992</v>
      </c>
      <c r="H51" s="219">
        <v>184555</v>
      </c>
      <c r="I51" s="626">
        <v>1487004.6683012</v>
      </c>
      <c r="J51" s="205">
        <v>230058.79605070999</v>
      </c>
      <c r="K51" s="208">
        <v>1.6099225041929992</v>
      </c>
      <c r="L51" s="208">
        <v>1.6028614509330938</v>
      </c>
      <c r="M51" s="208">
        <v>0.29693318475704977</v>
      </c>
      <c r="N51" s="208">
        <v>0.31194894554785668</v>
      </c>
      <c r="O51" s="208">
        <v>9.3342568882940036</v>
      </c>
      <c r="P51" s="620">
        <v>75.208385402811189</v>
      </c>
      <c r="Q51" s="208">
        <v>11.635706980298368</v>
      </c>
    </row>
    <row r="52" spans="1:17" x14ac:dyDescent="0.3">
      <c r="A52" s="216"/>
      <c r="B52" s="184" t="s">
        <v>124</v>
      </c>
      <c r="C52" s="218">
        <v>2065113.0296665011</v>
      </c>
      <c r="D52" s="205">
        <v>46501.891064705</v>
      </c>
      <c r="E52" s="205">
        <v>129338.903376638</v>
      </c>
      <c r="F52" s="205">
        <v>3825.9783055479998</v>
      </c>
      <c r="G52" s="205">
        <v>7583.3279926140003</v>
      </c>
      <c r="H52" s="219">
        <v>181120</v>
      </c>
      <c r="I52" s="626">
        <v>1511558.5754865301</v>
      </c>
      <c r="J52" s="205">
        <v>185184.00397463198</v>
      </c>
      <c r="K52" s="208">
        <v>2.2517843041363541</v>
      </c>
      <c r="L52" s="208">
        <v>6.2630423380518385</v>
      </c>
      <c r="M52" s="208">
        <v>0.18526725901128346</v>
      </c>
      <c r="N52" s="208">
        <v>0.36721128014182575</v>
      </c>
      <c r="O52" s="208">
        <v>8.7704642505330277</v>
      </c>
      <c r="P52" s="620">
        <v>73.194956100327076</v>
      </c>
      <c r="Q52" s="208">
        <v>8.9672575454399066</v>
      </c>
    </row>
    <row r="53" spans="1:17" x14ac:dyDescent="0.3">
      <c r="A53" s="216"/>
      <c r="B53" s="184" t="s">
        <v>125</v>
      </c>
      <c r="C53" s="218">
        <v>1724326.5027078739</v>
      </c>
      <c r="D53" s="205">
        <v>54381.701556593005</v>
      </c>
      <c r="E53" s="205">
        <v>87424.080900532004</v>
      </c>
      <c r="F53" s="205">
        <v>3864.6732455419997</v>
      </c>
      <c r="G53" s="205">
        <v>6912.4756472999998</v>
      </c>
      <c r="H53" s="219">
        <v>29805.818166000001</v>
      </c>
      <c r="I53" s="626">
        <v>1270799.9403863999</v>
      </c>
      <c r="J53" s="205">
        <v>271137.812805416</v>
      </c>
      <c r="K53" s="208">
        <v>3.1537937549061765</v>
      </c>
      <c r="L53" s="208">
        <v>5.0700421737554722</v>
      </c>
      <c r="M53" s="208">
        <v>0.22412653517027867</v>
      </c>
      <c r="N53" s="208">
        <v>0.40087974269633281</v>
      </c>
      <c r="O53" s="208">
        <v>1.7285483995747377</v>
      </c>
      <c r="P53" s="620">
        <v>73.698336039650371</v>
      </c>
      <c r="Q53" s="208">
        <v>15.724273354241353</v>
      </c>
    </row>
    <row r="54" spans="1:17" x14ac:dyDescent="0.3">
      <c r="A54" s="220">
        <v>2022</v>
      </c>
      <c r="B54" s="184" t="s">
        <v>114</v>
      </c>
      <c r="C54" s="218">
        <v>2197925.267800183</v>
      </c>
      <c r="D54" s="205">
        <v>69323.612553063998</v>
      </c>
      <c r="E54" s="205">
        <v>80471.547250578005</v>
      </c>
      <c r="F54" s="205">
        <v>4287.29416477</v>
      </c>
      <c r="G54" s="205">
        <v>5350.0584983649997</v>
      </c>
      <c r="H54" s="218">
        <v>33780.330634441001</v>
      </c>
      <c r="I54" s="626">
        <v>1739430.011261235</v>
      </c>
      <c r="J54" s="205">
        <v>265282.41343772999</v>
      </c>
      <c r="K54" s="208">
        <v>3.1540477544283059</v>
      </c>
      <c r="L54" s="208">
        <v>3.6612503814162345</v>
      </c>
      <c r="M54" s="208">
        <v>0.19506096169780077</v>
      </c>
      <c r="N54" s="208">
        <v>0.24341403125683445</v>
      </c>
      <c r="O54" s="208">
        <v>1.5369189812468196</v>
      </c>
      <c r="P54" s="620">
        <v>79.139633942247826</v>
      </c>
      <c r="Q54" s="208">
        <v>12.06967394770618</v>
      </c>
    </row>
    <row r="55" spans="1:17" x14ac:dyDescent="0.3">
      <c r="A55" s="216"/>
      <c r="B55" s="184" t="s">
        <v>115</v>
      </c>
      <c r="C55" s="218">
        <v>2093794.550854285</v>
      </c>
      <c r="D55" s="205">
        <v>62355.927200095997</v>
      </c>
      <c r="E55" s="205">
        <v>56156.664902097997</v>
      </c>
      <c r="F55" s="205">
        <v>4502.3293621160001</v>
      </c>
      <c r="G55" s="205">
        <v>5595.0049300780001</v>
      </c>
      <c r="H55" s="218">
        <v>46079.017920787002</v>
      </c>
      <c r="I55" s="626">
        <v>1671939.1600122</v>
      </c>
      <c r="J55" s="205">
        <v>247166.44652691</v>
      </c>
      <c r="K55" s="208">
        <v>2.9781301692018576</v>
      </c>
      <c r="L55" s="208">
        <v>2.682052299696053</v>
      </c>
      <c r="M55" s="208">
        <v>0.21503205079404825</v>
      </c>
      <c r="N55" s="208">
        <v>0.2672184301843365</v>
      </c>
      <c r="O55" s="208">
        <v>2.200742088185605</v>
      </c>
      <c r="P55" s="620">
        <v>79.852111532625557</v>
      </c>
      <c r="Q55" s="208">
        <v>11.804713429312542</v>
      </c>
    </row>
    <row r="56" spans="1:17" x14ac:dyDescent="0.3">
      <c r="A56" s="216"/>
      <c r="B56" s="184" t="s">
        <v>116</v>
      </c>
      <c r="C56" s="218">
        <v>2810393.8081261897</v>
      </c>
      <c r="D56" s="205">
        <v>69906.72723602</v>
      </c>
      <c r="E56" s="205">
        <v>122847.43901117</v>
      </c>
      <c r="F56" s="205">
        <v>10898.054906531999</v>
      </c>
      <c r="G56" s="205">
        <v>6073.4604306740002</v>
      </c>
      <c r="H56" s="218">
        <v>139221.950030423</v>
      </c>
      <c r="I56" s="626">
        <v>2209623.0018568397</v>
      </c>
      <c r="J56" s="205">
        <v>251823.17465453001</v>
      </c>
      <c r="K56" s="208">
        <v>2.4874352851862356</v>
      </c>
      <c r="L56" s="208">
        <v>4.3711823821970937</v>
      </c>
      <c r="M56" s="208">
        <v>0.38777679039216928</v>
      </c>
      <c r="N56" s="208">
        <v>0.21610709549361828</v>
      </c>
      <c r="O56" s="208">
        <v>4.9538235398849046</v>
      </c>
      <c r="P56" s="620">
        <v>78.623251854162405</v>
      </c>
      <c r="Q56" s="208">
        <v>8.9604230526835433</v>
      </c>
    </row>
    <row r="57" spans="1:17" x14ac:dyDescent="0.3">
      <c r="A57" s="220"/>
      <c r="B57" s="184" t="s">
        <v>117</v>
      </c>
      <c r="C57" s="218">
        <v>2262107.3644401138</v>
      </c>
      <c r="D57" s="205">
        <v>54881.302241311998</v>
      </c>
      <c r="E57" s="205">
        <v>118623.83927542799</v>
      </c>
      <c r="F57" s="205">
        <v>6468.5619983179995</v>
      </c>
      <c r="G57" s="205">
        <v>5630.5497414370002</v>
      </c>
      <c r="H57" s="218">
        <v>32072.731019898998</v>
      </c>
      <c r="I57" s="626">
        <v>1743208.8650418899</v>
      </c>
      <c r="J57" s="205">
        <v>301221.51512183005</v>
      </c>
      <c r="K57" s="208">
        <v>2.4261139459618652</v>
      </c>
      <c r="L57" s="208">
        <v>5.2439526584887872</v>
      </c>
      <c r="M57" s="208">
        <v>0.28595291717813803</v>
      </c>
      <c r="N57" s="208">
        <v>0.24890727248176384</v>
      </c>
      <c r="O57" s="208">
        <v>1.4178253218249526</v>
      </c>
      <c r="P57" s="620">
        <v>77.061278896165277</v>
      </c>
      <c r="Q57" s="208">
        <v>13.315968987899224</v>
      </c>
    </row>
    <row r="58" spans="1:17" x14ac:dyDescent="0.3">
      <c r="A58" s="216"/>
      <c r="B58" s="184" t="s">
        <v>118</v>
      </c>
      <c r="C58" s="218">
        <v>2632300.3309901929</v>
      </c>
      <c r="D58" s="205">
        <v>50339.124386686999</v>
      </c>
      <c r="E58" s="205">
        <v>131148.96369720399</v>
      </c>
      <c r="F58" s="205">
        <v>5865.4104149659997</v>
      </c>
      <c r="G58" s="205">
        <v>5680.1351734099999</v>
      </c>
      <c r="H58" s="218">
        <v>44256.840941177004</v>
      </c>
      <c r="I58" s="626">
        <v>2180188.3360891179</v>
      </c>
      <c r="J58" s="205">
        <v>214821.52028763</v>
      </c>
      <c r="K58" s="208">
        <v>1.9123624988395953</v>
      </c>
      <c r="L58" s="208">
        <v>4.9822948450517286</v>
      </c>
      <c r="M58" s="208">
        <v>0.22282451382588273</v>
      </c>
      <c r="N58" s="208">
        <v>0.21578598408918265</v>
      </c>
      <c r="O58" s="208">
        <v>1.6812990683524665</v>
      </c>
      <c r="P58" s="620">
        <v>82.824452454063106</v>
      </c>
      <c r="Q58" s="208">
        <v>8.1609806357780066</v>
      </c>
    </row>
    <row r="59" spans="1:17" x14ac:dyDescent="0.3">
      <c r="A59" s="216"/>
      <c r="B59" s="184" t="s">
        <v>119</v>
      </c>
      <c r="C59" s="218">
        <v>2506479.1282911259</v>
      </c>
      <c r="D59" s="205">
        <v>36546.221586030995</v>
      </c>
      <c r="E59" s="205">
        <v>121322.560512991</v>
      </c>
      <c r="F59" s="205">
        <v>8652.486051771999</v>
      </c>
      <c r="G59" s="205">
        <v>4742.9849119659993</v>
      </c>
      <c r="H59" s="218">
        <v>43203.520970546</v>
      </c>
      <c r="I59" s="626">
        <v>1984570.4226045001</v>
      </c>
      <c r="J59" s="205">
        <v>307440.93165332003</v>
      </c>
      <c r="K59" s="208">
        <v>1.4580700542656255</v>
      </c>
      <c r="L59" s="208">
        <v>4.8403579005944737</v>
      </c>
      <c r="M59" s="208">
        <v>0.34520479161823758</v>
      </c>
      <c r="N59" s="208">
        <v>0.18922898094107349</v>
      </c>
      <c r="O59" s="208">
        <v>1.723673677665986</v>
      </c>
      <c r="P59" s="620">
        <v>79.177616131100436</v>
      </c>
      <c r="Q59" s="208">
        <v>12.265848463814176</v>
      </c>
    </row>
    <row r="60" spans="1:17" x14ac:dyDescent="0.3">
      <c r="A60" s="216"/>
      <c r="B60" s="184" t="s">
        <v>120</v>
      </c>
      <c r="C60" s="218">
        <v>2177754.7318918668</v>
      </c>
      <c r="D60" s="218">
        <v>33038.344932409003</v>
      </c>
      <c r="E60" s="221">
        <v>55373.825467264003</v>
      </c>
      <c r="F60" s="222">
        <v>6729.8435702289999</v>
      </c>
      <c r="G60" s="221">
        <v>4746.6483040950006</v>
      </c>
      <c r="H60" s="218">
        <v>33757.513331848997</v>
      </c>
      <c r="I60" s="626">
        <v>1718187.2716548999</v>
      </c>
      <c r="J60" s="205">
        <v>325921.28463111998</v>
      </c>
      <c r="K60" s="208">
        <v>1.5170829133594772</v>
      </c>
      <c r="L60" s="208">
        <v>2.5427025668386198</v>
      </c>
      <c r="M60" s="208">
        <v>0.30902669945676697</v>
      </c>
      <c r="N60" s="208">
        <v>0.21796064701792547</v>
      </c>
      <c r="O60" s="208">
        <v>1.5501063015724938</v>
      </c>
      <c r="P60" s="620">
        <v>78.897189223979794</v>
      </c>
      <c r="Q60" s="208">
        <v>14.965931647774886</v>
      </c>
    </row>
    <row r="61" spans="1:17" x14ac:dyDescent="0.3">
      <c r="A61" s="216"/>
      <c r="B61" s="184" t="s">
        <v>121</v>
      </c>
      <c r="C61" s="218">
        <v>1957365.6775930668</v>
      </c>
      <c r="D61" s="218">
        <v>24946.215992453999</v>
      </c>
      <c r="E61" s="221">
        <v>73893.700974216001</v>
      </c>
      <c r="F61" s="222">
        <v>9424.9637005219993</v>
      </c>
      <c r="G61" s="221">
        <v>4742.3269659259995</v>
      </c>
      <c r="H61" s="218">
        <v>53490.487164133003</v>
      </c>
      <c r="I61" s="626">
        <v>1536472.3187595</v>
      </c>
      <c r="J61" s="205">
        <v>254395.66403631601</v>
      </c>
      <c r="K61" s="208">
        <v>1.2744790755261355</v>
      </c>
      <c r="L61" s="208">
        <v>3.7751607591833118</v>
      </c>
      <c r="M61" s="208">
        <v>0.48151266819553551</v>
      </c>
      <c r="N61" s="208">
        <v>0.24228109342131426</v>
      </c>
      <c r="O61" s="208">
        <v>2.7327794584560805</v>
      </c>
      <c r="P61" s="620">
        <v>78.496948033178398</v>
      </c>
      <c r="Q61" s="208">
        <v>12.996838912039227</v>
      </c>
    </row>
    <row r="62" spans="1:17" x14ac:dyDescent="0.3">
      <c r="A62" s="216"/>
      <c r="B62" s="184" t="s">
        <v>122</v>
      </c>
      <c r="C62" s="223">
        <v>1799025.670779604</v>
      </c>
      <c r="D62" s="223">
        <v>26220.559391203999</v>
      </c>
      <c r="E62" s="224">
        <v>56753.012451213996</v>
      </c>
      <c r="F62" s="225">
        <v>6314.7091260019997</v>
      </c>
      <c r="G62" s="224">
        <v>4866.250465004</v>
      </c>
      <c r="H62" s="223">
        <v>44213.268622217001</v>
      </c>
      <c r="I62" s="628">
        <v>1403641.6390177901</v>
      </c>
      <c r="J62" s="226">
        <v>257016.23170617301</v>
      </c>
      <c r="K62" s="208">
        <v>1.4574866727633393</v>
      </c>
      <c r="L62" s="208">
        <v>3.154652730809572</v>
      </c>
      <c r="M62" s="208">
        <v>0.35100717174677859</v>
      </c>
      <c r="N62" s="208">
        <v>0.27049366465655938</v>
      </c>
      <c r="O62" s="208">
        <v>2.4576229978451209</v>
      </c>
      <c r="P62" s="620">
        <v>78.02232407331492</v>
      </c>
      <c r="Q62" s="208">
        <v>14.28641268886372</v>
      </c>
    </row>
    <row r="63" spans="1:17" x14ac:dyDescent="0.3">
      <c r="A63" s="216"/>
      <c r="B63" s="184" t="s">
        <v>123</v>
      </c>
      <c r="C63" s="218">
        <v>2081244.6320007599</v>
      </c>
      <c r="D63" s="218">
        <v>30672.85853021</v>
      </c>
      <c r="E63" s="221">
        <v>71299.121536060004</v>
      </c>
      <c r="F63" s="222">
        <v>6189.92560056</v>
      </c>
      <c r="G63" s="221">
        <v>5277.5987779999996</v>
      </c>
      <c r="H63" s="218">
        <v>80583.412145189999</v>
      </c>
      <c r="I63" s="626">
        <v>1660199.5415538999</v>
      </c>
      <c r="J63" s="205">
        <v>227022.17385684</v>
      </c>
      <c r="K63" s="208">
        <v>1.4737747816182141</v>
      </c>
      <c r="L63" s="208">
        <v>3.4257924532167139</v>
      </c>
      <c r="M63" s="208">
        <v>0.29741460976691853</v>
      </c>
      <c r="N63" s="208">
        <v>0.25357897369933363</v>
      </c>
      <c r="O63" s="208">
        <v>3.8718856450682044</v>
      </c>
      <c r="P63" s="620">
        <v>79.76955308506443</v>
      </c>
      <c r="Q63" s="208">
        <v>10.908000451566192</v>
      </c>
    </row>
    <row r="64" spans="1:17" x14ac:dyDescent="0.3">
      <c r="A64" s="216"/>
      <c r="B64" s="184" t="s">
        <v>124</v>
      </c>
      <c r="C64" s="218">
        <v>1925285.29989303</v>
      </c>
      <c r="D64" s="218">
        <v>62631.55653704</v>
      </c>
      <c r="E64" s="221">
        <v>50200.999233889997</v>
      </c>
      <c r="F64" s="222">
        <v>7406.0067490299998</v>
      </c>
      <c r="G64" s="221">
        <v>5968.3119388000005</v>
      </c>
      <c r="H64" s="218">
        <v>55322.335358650002</v>
      </c>
      <c r="I64" s="626">
        <v>1534807.1003188998</v>
      </c>
      <c r="J64" s="205">
        <v>208948.98975672</v>
      </c>
      <c r="K64" s="208">
        <v>3.2531052172122155</v>
      </c>
      <c r="L64" s="208">
        <v>2.6074576706464856</v>
      </c>
      <c r="M64" s="208">
        <v>0.38467061216545317</v>
      </c>
      <c r="N64" s="208">
        <v>0.30999623479863497</v>
      </c>
      <c r="O64" s="208">
        <v>2.873461681846516</v>
      </c>
      <c r="P64" s="620">
        <v>79.718424090402323</v>
      </c>
      <c r="Q64" s="208">
        <v>10.852884492928364</v>
      </c>
    </row>
    <row r="65" spans="1:20" x14ac:dyDescent="0.3">
      <c r="A65" s="227"/>
      <c r="B65" s="184" t="s">
        <v>125</v>
      </c>
      <c r="C65" s="223">
        <v>2353078.3999712728</v>
      </c>
      <c r="D65" s="223">
        <v>77289.256016016996</v>
      </c>
      <c r="E65" s="224">
        <v>89278.355174585013</v>
      </c>
      <c r="F65" s="225">
        <v>7433.7023086600002</v>
      </c>
      <c r="G65" s="224">
        <v>7583.9654049999999</v>
      </c>
      <c r="H65" s="223">
        <v>175100.818636262</v>
      </c>
      <c r="I65" s="628">
        <v>1716909.9160785901</v>
      </c>
      <c r="J65" s="226">
        <v>279482.38635215996</v>
      </c>
      <c r="K65" s="228">
        <v>3.2846018227425224</v>
      </c>
      <c r="L65" s="228">
        <v>3.7941088225396555</v>
      </c>
      <c r="M65" s="228">
        <v>0.31591392402185808</v>
      </c>
      <c r="N65" s="228">
        <v>0.32229973319599498</v>
      </c>
      <c r="O65" s="228">
        <v>7.4413508125525993</v>
      </c>
      <c r="P65" s="623">
        <v>72.964416149481067</v>
      </c>
      <c r="Q65" s="228">
        <v>11.877308735466356</v>
      </c>
    </row>
    <row r="66" spans="1:20" x14ac:dyDescent="0.3">
      <c r="A66" s="229">
        <v>2023</v>
      </c>
      <c r="B66" s="685" t="s">
        <v>114</v>
      </c>
      <c r="C66" s="686">
        <v>2286075.5542704971</v>
      </c>
      <c r="D66" s="686">
        <v>109434.69750214599</v>
      </c>
      <c r="E66" s="686">
        <v>91211.254408684006</v>
      </c>
      <c r="F66" s="686">
        <v>5135.4846776200002</v>
      </c>
      <c r="G66" s="686">
        <v>6959.3633840800003</v>
      </c>
      <c r="H66" s="686">
        <v>36570.851198935998</v>
      </c>
      <c r="I66" s="687">
        <v>1797906.2405376399</v>
      </c>
      <c r="J66" s="685">
        <v>238857.66256139003</v>
      </c>
      <c r="K66" s="686">
        <v>4.7870114046631933</v>
      </c>
      <c r="L66" s="686">
        <v>3.9898617628055675</v>
      </c>
      <c r="M66" s="686">
        <v>0.22464194886414285</v>
      </c>
      <c r="N66" s="686">
        <v>0.30442403231509918</v>
      </c>
      <c r="O66" s="686">
        <v>1.5997218959198405</v>
      </c>
      <c r="P66" s="688">
        <v>78.645967635630683</v>
      </c>
      <c r="Q66" s="686">
        <v>10.448371319801423</v>
      </c>
    </row>
    <row r="67" spans="1:20" x14ac:dyDescent="0.3">
      <c r="A67" s="216"/>
      <c r="B67" s="685" t="s">
        <v>115</v>
      </c>
      <c r="C67" s="686">
        <v>1916083.9483872829</v>
      </c>
      <c r="D67" s="686">
        <v>84974.512551264997</v>
      </c>
      <c r="E67" s="686">
        <v>58372.158392160003</v>
      </c>
      <c r="F67" s="686">
        <v>10708.42963463</v>
      </c>
      <c r="G67" s="686">
        <v>6993.16858314</v>
      </c>
      <c r="H67" s="686">
        <v>37549.980989707998</v>
      </c>
      <c r="I67" s="687">
        <v>1520811.52152861</v>
      </c>
      <c r="J67" s="685">
        <v>196674.17670776998</v>
      </c>
      <c r="K67" s="686">
        <v>4.4348011277264652</v>
      </c>
      <c r="L67" s="686">
        <v>3.0464301129024278</v>
      </c>
      <c r="M67" s="686">
        <v>0.55887058829771008</v>
      </c>
      <c r="N67" s="686">
        <v>0.36497193085020957</v>
      </c>
      <c r="O67" s="686">
        <v>1.9597252521901674</v>
      </c>
      <c r="P67" s="688">
        <v>79.370818946040274</v>
      </c>
      <c r="Q67" s="686">
        <v>10.264382041992755</v>
      </c>
    </row>
    <row r="68" spans="1:20" x14ac:dyDescent="0.3">
      <c r="A68" s="227"/>
      <c r="B68" s="685" t="s">
        <v>116</v>
      </c>
      <c r="C68" s="686">
        <v>2284879.3790976689</v>
      </c>
      <c r="D68" s="686">
        <v>85230.499360476999</v>
      </c>
      <c r="E68" s="686">
        <v>50304.768757329999</v>
      </c>
      <c r="F68" s="686">
        <v>10176.969243520001</v>
      </c>
      <c r="G68" s="686">
        <v>1640.7840799999999</v>
      </c>
      <c r="H68" s="686">
        <v>57024.500728143001</v>
      </c>
      <c r="I68" s="687">
        <v>1829861.90816411</v>
      </c>
      <c r="J68" s="685">
        <v>250639.94876408999</v>
      </c>
      <c r="K68" s="686">
        <v>3.7301968821713349</v>
      </c>
      <c r="L68" s="686">
        <v>2.2016378290041754</v>
      </c>
      <c r="M68" s="686">
        <v>0.44540509825682917</v>
      </c>
      <c r="N68" s="686">
        <v>7.1810533851811853E-2</v>
      </c>
      <c r="O68" s="686">
        <v>2.4957335275467707</v>
      </c>
      <c r="P68" s="688">
        <v>80.085711521749928</v>
      </c>
      <c r="Q68" s="686">
        <v>10.969504607419198</v>
      </c>
    </row>
    <row r="69" spans="1:20" x14ac:dyDescent="0.3">
      <c r="A69" s="210"/>
      <c r="B69" s="685" t="s">
        <v>117</v>
      </c>
      <c r="C69" s="686">
        <v>1786236.2049599008</v>
      </c>
      <c r="D69" s="686">
        <v>87655.468592420002</v>
      </c>
      <c r="E69" s="686">
        <v>34729.598903580001</v>
      </c>
      <c r="F69" s="686">
        <v>7063.5960562800001</v>
      </c>
      <c r="G69" s="686">
        <v>8042.2823170000001</v>
      </c>
      <c r="H69" s="686">
        <v>50428.496054800002</v>
      </c>
      <c r="I69" s="687">
        <v>1390806.9148951999</v>
      </c>
      <c r="J69" s="686">
        <v>207509.84814061999</v>
      </c>
      <c r="K69" s="686">
        <v>4.907271969352327</v>
      </c>
      <c r="L69" s="686">
        <v>1.9442892718860576</v>
      </c>
      <c r="M69" s="686">
        <v>0.39544580031836107</v>
      </c>
      <c r="N69" s="686">
        <v>0.45023621706181577</v>
      </c>
      <c r="O69" s="686">
        <v>2.8231706374987549</v>
      </c>
      <c r="P69" s="688">
        <v>77.862430009721038</v>
      </c>
      <c r="Q69" s="686">
        <v>11.617156094161599</v>
      </c>
      <c r="R69" s="7"/>
      <c r="S69" s="209"/>
      <c r="T69" s="209"/>
    </row>
    <row r="70" spans="1:20" x14ac:dyDescent="0.3">
      <c r="A70" s="210"/>
      <c r="B70" s="685" t="s">
        <v>118</v>
      </c>
      <c r="C70" s="686">
        <v>1887512.453980543</v>
      </c>
      <c r="D70" s="686">
        <v>102919.85487185001</v>
      </c>
      <c r="E70" s="686">
        <v>50193.998857678002</v>
      </c>
      <c r="F70" s="686">
        <v>7510.7908096599995</v>
      </c>
      <c r="G70" s="686">
        <v>6316.7366901000005</v>
      </c>
      <c r="H70" s="686">
        <v>40936.613030964996</v>
      </c>
      <c r="I70" s="687">
        <v>1466062.7807437</v>
      </c>
      <c r="J70" s="686">
        <v>213571.67897658999</v>
      </c>
      <c r="K70" s="686">
        <v>5.4526715654142608</v>
      </c>
      <c r="L70" s="686">
        <v>2.6592671614867882</v>
      </c>
      <c r="M70" s="686">
        <v>0.39792006637204541</v>
      </c>
      <c r="N70" s="686">
        <v>0.3346593383677412</v>
      </c>
      <c r="O70" s="686">
        <v>2.1688128703275291</v>
      </c>
      <c r="P70" s="688">
        <v>77.67168781599004</v>
      </c>
      <c r="Q70" s="686">
        <v>11.314981182041597</v>
      </c>
      <c r="S70" s="209"/>
    </row>
    <row r="71" spans="1:20" x14ac:dyDescent="0.3">
      <c r="A71" s="210"/>
      <c r="B71" s="685" t="s">
        <v>119</v>
      </c>
      <c r="C71" s="686">
        <v>2761381.5481257727</v>
      </c>
      <c r="D71" s="686">
        <v>90294.906795447008</v>
      </c>
      <c r="E71" s="686">
        <v>60697.482384150004</v>
      </c>
      <c r="F71" s="686">
        <v>19513.690027790002</v>
      </c>
      <c r="G71" s="686">
        <v>1598.7636950000001</v>
      </c>
      <c r="H71" s="686">
        <v>120775.986197766</v>
      </c>
      <c r="I71" s="687">
        <v>2148838.0765373898</v>
      </c>
      <c r="J71" s="686">
        <v>319662.64248822996</v>
      </c>
      <c r="K71" s="686">
        <v>3.2699178009910548</v>
      </c>
      <c r="L71" s="686">
        <v>2.1980838694800107</v>
      </c>
      <c r="M71" s="686">
        <v>0.70666402623840563</v>
      </c>
      <c r="N71" s="686">
        <v>5.7897239738026275E-2</v>
      </c>
      <c r="O71" s="686">
        <v>4.3737521995010091</v>
      </c>
      <c r="P71" s="688">
        <v>77.817499649618014</v>
      </c>
      <c r="Q71" s="686">
        <v>11.576185214433478</v>
      </c>
      <c r="S71" s="209"/>
    </row>
    <row r="72" spans="1:20" x14ac:dyDescent="0.3">
      <c r="A72" s="210"/>
      <c r="B72" s="685" t="s">
        <v>120</v>
      </c>
      <c r="C72" s="686">
        <v>3016388.8801970631</v>
      </c>
      <c r="D72" s="686">
        <v>81869.320031579002</v>
      </c>
      <c r="E72" s="686">
        <v>75668.574437454998</v>
      </c>
      <c r="F72" s="686">
        <v>18624.394609299998</v>
      </c>
      <c r="G72" s="686">
        <v>11553.804006799999</v>
      </c>
      <c r="H72" s="686">
        <v>79795.172459629001</v>
      </c>
      <c r="I72" s="687">
        <v>2452245.1840205002</v>
      </c>
      <c r="J72" s="686">
        <v>296632.43063179997</v>
      </c>
      <c r="K72" s="686">
        <v>2.7141500410991575</v>
      </c>
      <c r="L72" s="686">
        <v>2.5085815338409385</v>
      </c>
      <c r="M72" s="686">
        <v>0.617440103017594</v>
      </c>
      <c r="N72" s="686">
        <v>0.38303429914663983</v>
      </c>
      <c r="O72" s="686">
        <v>2.645387436066132</v>
      </c>
      <c r="P72" s="688">
        <v>81.297381783886337</v>
      </c>
      <c r="Q72" s="686">
        <v>9.8340248029432047</v>
      </c>
      <c r="R72" s="7"/>
      <c r="S72" s="209"/>
      <c r="T72" s="209"/>
    </row>
    <row r="73" spans="1:20" x14ac:dyDescent="0.3">
      <c r="A73" s="210"/>
      <c r="B73" s="685" t="s">
        <v>121</v>
      </c>
      <c r="C73" s="686">
        <v>3462597.6834060261</v>
      </c>
      <c r="D73" s="686">
        <v>79593.058959022994</v>
      </c>
      <c r="E73" s="686">
        <v>66233.483599136001</v>
      </c>
      <c r="F73" s="686">
        <v>11845.049743399999</v>
      </c>
      <c r="G73" s="686">
        <v>7530.9460346000005</v>
      </c>
      <c r="H73" s="686">
        <v>68968.423009567006</v>
      </c>
      <c r="I73" s="687">
        <v>2826538.6425026003</v>
      </c>
      <c r="J73" s="686">
        <v>401888.07955770002</v>
      </c>
      <c r="K73" s="686">
        <v>2.2986516550987326</v>
      </c>
      <c r="L73" s="686">
        <v>1.9128264284513883</v>
      </c>
      <c r="M73" s="686">
        <v>0.34208564859168022</v>
      </c>
      <c r="N73" s="686">
        <v>0.21749411058324553</v>
      </c>
      <c r="O73" s="686">
        <v>1.9918116199316975</v>
      </c>
      <c r="P73" s="688">
        <v>81.630582035226269</v>
      </c>
      <c r="Q73" s="686">
        <v>11.606548502116999</v>
      </c>
      <c r="S73" s="209"/>
    </row>
    <row r="74" spans="1:20" x14ac:dyDescent="0.3">
      <c r="A74" s="210"/>
      <c r="B74" s="685" t="s">
        <v>122</v>
      </c>
      <c r="C74" s="686">
        <v>3867617.2869850639</v>
      </c>
      <c r="D74" s="686">
        <v>58527.289667588993</v>
      </c>
      <c r="E74" s="686">
        <v>47314.115228640003</v>
      </c>
      <c r="F74" s="686">
        <v>11141.521135159999</v>
      </c>
      <c r="G74" s="686">
        <v>7486.3274069999998</v>
      </c>
      <c r="H74" s="686">
        <v>51421.580470136003</v>
      </c>
      <c r="I74" s="687">
        <v>3256828.3681930001</v>
      </c>
      <c r="J74" s="686">
        <v>434898.08488354</v>
      </c>
      <c r="K74" s="686">
        <v>1.5132647654807894</v>
      </c>
      <c r="L74" s="686">
        <v>1.2233401528082146</v>
      </c>
      <c r="M74" s="686">
        <v>0.28807196546184599</v>
      </c>
      <c r="N74" s="686">
        <v>0.19356432789232464</v>
      </c>
      <c r="O74" s="686">
        <v>1.3295415925245497</v>
      </c>
      <c r="P74" s="688">
        <v>84.207617417384284</v>
      </c>
      <c r="Q74" s="686">
        <v>11.244599778448025</v>
      </c>
      <c r="S74" s="209"/>
    </row>
    <row r="75" spans="1:20" x14ac:dyDescent="0.3">
      <c r="A75" s="210"/>
      <c r="B75" s="685" t="s">
        <v>123</v>
      </c>
      <c r="C75" s="686">
        <v>4141072.8960354901</v>
      </c>
      <c r="D75" s="686">
        <v>111787.88510733</v>
      </c>
      <c r="E75" s="686">
        <v>68689.764885019991</v>
      </c>
      <c r="F75" s="686">
        <v>14309.013750690001</v>
      </c>
      <c r="G75" s="686">
        <v>9691.4508745000003</v>
      </c>
      <c r="H75" s="686">
        <v>85507.08909678999</v>
      </c>
      <c r="I75" s="687">
        <v>3560711.4223710001</v>
      </c>
      <c r="J75" s="686">
        <v>290376.26995016</v>
      </c>
      <c r="K75" s="686">
        <v>2.6994908786645988</v>
      </c>
      <c r="L75" s="686">
        <v>1.6587431955322745</v>
      </c>
      <c r="M75" s="686">
        <v>0.34553880383001517</v>
      </c>
      <c r="N75" s="686">
        <v>0.23403236595468377</v>
      </c>
      <c r="O75" s="686">
        <v>2.0648535112398365</v>
      </c>
      <c r="P75" s="688">
        <v>85.985238892555927</v>
      </c>
      <c r="Q75" s="686">
        <v>7.0121023522226684</v>
      </c>
      <c r="S75" s="209"/>
    </row>
    <row r="76" spans="1:20" x14ac:dyDescent="0.3">
      <c r="A76" s="210"/>
      <c r="B76" s="685" t="s">
        <v>124</v>
      </c>
      <c r="C76" s="686">
        <v>4267979.9982961006</v>
      </c>
      <c r="D76" s="686">
        <v>165731.27587881</v>
      </c>
      <c r="E76" s="686">
        <v>148409.47097701998</v>
      </c>
      <c r="F76" s="686">
        <v>10235.65932241</v>
      </c>
      <c r="G76" s="686">
        <v>10139.407699040001</v>
      </c>
      <c r="H76" s="686">
        <v>78523.433009050001</v>
      </c>
      <c r="I76" s="687">
        <v>3345174.3979180208</v>
      </c>
      <c r="J76" s="686">
        <v>509766.353491752</v>
      </c>
      <c r="K76" s="686">
        <v>3.8831315035444089</v>
      </c>
      <c r="L76" s="686">
        <v>3.477276628200443</v>
      </c>
      <c r="M76" s="686">
        <v>0.23982444450293505</v>
      </c>
      <c r="N76" s="686">
        <v>0.23756924125904857</v>
      </c>
      <c r="O76" s="686">
        <v>1.8398266402466459</v>
      </c>
      <c r="P76" s="688">
        <v>78.378399131521476</v>
      </c>
      <c r="Q76" s="686">
        <v>11.943972410725104</v>
      </c>
      <c r="S76" s="209"/>
    </row>
    <row r="77" spans="1:20" x14ac:dyDescent="0.3">
      <c r="A77" s="210"/>
      <c r="B77" s="685" t="s">
        <v>125</v>
      </c>
      <c r="C77" s="686">
        <v>4284566.6089440016</v>
      </c>
      <c r="D77" s="686">
        <v>186452.59675837602</v>
      </c>
      <c r="E77" s="686">
        <v>112312.41142038901</v>
      </c>
      <c r="F77" s="686">
        <v>11327.648628443001</v>
      </c>
      <c r="G77" s="686">
        <v>11212.569319</v>
      </c>
      <c r="H77" s="686">
        <v>70933.734138261992</v>
      </c>
      <c r="I77" s="687">
        <v>3404818.1130187996</v>
      </c>
      <c r="J77" s="686">
        <v>487509.53566073201</v>
      </c>
      <c r="K77" s="686">
        <v>4.3517259451436132</v>
      </c>
      <c r="L77" s="686">
        <v>2.6213249010048685</v>
      </c>
      <c r="M77" s="686">
        <v>0.26438260067649821</v>
      </c>
      <c r="N77" s="686">
        <v>0.26169669752814306</v>
      </c>
      <c r="O77" s="686">
        <v>1.6555638087219449</v>
      </c>
      <c r="P77" s="688">
        <v>79.467036547203321</v>
      </c>
      <c r="Q77" s="686">
        <v>11.378269499721615</v>
      </c>
      <c r="S77" s="209"/>
    </row>
    <row r="78" spans="1:20" x14ac:dyDescent="0.3">
      <c r="A78" s="229">
        <v>2024</v>
      </c>
      <c r="B78" s="689" t="s">
        <v>114</v>
      </c>
      <c r="C78" s="689">
        <v>6246957.7363779675</v>
      </c>
      <c r="D78" s="689">
        <v>346557.24395215994</v>
      </c>
      <c r="E78" s="689">
        <v>140401.25520068899</v>
      </c>
      <c r="F78" s="689">
        <v>15499.576886700001</v>
      </c>
      <c r="G78" s="689">
        <v>12528.386715299999</v>
      </c>
      <c r="H78" s="689">
        <v>76285.956235651</v>
      </c>
      <c r="I78" s="690">
        <v>5200489.4183738856</v>
      </c>
      <c r="J78" s="689">
        <v>455195.89901358302</v>
      </c>
      <c r="K78" s="689">
        <f>D78/$C$78*100</f>
        <v>5.5476162730227854</v>
      </c>
      <c r="L78" s="689">
        <f t="shared" ref="L78:Q78" si="4">E78/$C$78*100</f>
        <v>2.247514088067045</v>
      </c>
      <c r="M78" s="689">
        <f t="shared" si="4"/>
        <v>0.24811400269992492</v>
      </c>
      <c r="N78" s="689">
        <f t="shared" si="4"/>
        <v>0.20055180848020351</v>
      </c>
      <c r="O78" s="689">
        <f t="shared" si="4"/>
        <v>1.2211697190044086</v>
      </c>
      <c r="P78" s="690">
        <f t="shared" si="4"/>
        <v>83.248352843654231</v>
      </c>
      <c r="Q78" s="689">
        <f t="shared" si="4"/>
        <v>7.2866812650714197</v>
      </c>
    </row>
    <row r="79" spans="1:20" x14ac:dyDescent="0.3">
      <c r="A79" s="210"/>
      <c r="B79" s="689" t="s">
        <v>115</v>
      </c>
      <c r="C79" s="689">
        <v>6657421.7492133211</v>
      </c>
      <c r="D79" s="689">
        <v>268334.05067138001</v>
      </c>
      <c r="E79" s="689">
        <v>79683.548537559996</v>
      </c>
      <c r="F79" s="689">
        <v>16862.302788919998</v>
      </c>
      <c r="G79" s="689">
        <v>19914.525319599998</v>
      </c>
      <c r="H79" s="689">
        <v>83236.016511580005</v>
      </c>
      <c r="I79" s="690">
        <v>5483536.2986978795</v>
      </c>
      <c r="J79" s="689">
        <v>705855.00668640004</v>
      </c>
      <c r="K79" s="689">
        <f>D79/$C$79*100</f>
        <v>4.0306001449147768</v>
      </c>
      <c r="L79" s="689">
        <f t="shared" ref="L79:Q79" si="5">E79/$C$79*100</f>
        <v>1.196913032390893</v>
      </c>
      <c r="M79" s="689">
        <f t="shared" si="5"/>
        <v>0.25328578275685398</v>
      </c>
      <c r="N79" s="689">
        <f t="shared" si="5"/>
        <v>0.29913269835958961</v>
      </c>
      <c r="O79" s="689">
        <f t="shared" si="5"/>
        <v>1.2502740497312739</v>
      </c>
      <c r="P79" s="690">
        <f t="shared" si="5"/>
        <v>82.367266267092745</v>
      </c>
      <c r="Q79" s="689">
        <f t="shared" si="5"/>
        <v>10.602528024753845</v>
      </c>
    </row>
    <row r="80" spans="1:20" x14ac:dyDescent="0.3">
      <c r="A80" s="210"/>
      <c r="B80" s="689" t="s">
        <v>116</v>
      </c>
      <c r="C80" s="689">
        <v>6262979.6998823527</v>
      </c>
      <c r="D80" s="689">
        <v>420132.42928486702</v>
      </c>
      <c r="E80" s="689">
        <v>132668.95490543501</v>
      </c>
      <c r="F80" s="689">
        <v>31049.576391250001</v>
      </c>
      <c r="G80" s="689">
        <v>26520.482103999999</v>
      </c>
      <c r="H80" s="689">
        <v>109173.94619214701</v>
      </c>
      <c r="I80" s="690">
        <v>4802606.9391232589</v>
      </c>
      <c r="J80" s="689">
        <v>740827.3718814</v>
      </c>
      <c r="K80" s="689">
        <f>D80/$C$80*100</f>
        <v>6.7081876266141984</v>
      </c>
      <c r="L80" s="689">
        <f t="shared" ref="L80:Q80" si="6">E80/$C$80*100</f>
        <v>2.1183040862790459</v>
      </c>
      <c r="M80" s="689">
        <f t="shared" si="6"/>
        <v>0.49576364412985807</v>
      </c>
      <c r="N80" s="689">
        <f t="shared" si="6"/>
        <v>0.42344831653371273</v>
      </c>
      <c r="O80" s="689">
        <f t="shared" si="6"/>
        <v>1.7431630218152836</v>
      </c>
      <c r="P80" s="690">
        <f t="shared" si="6"/>
        <v>76.682460574053493</v>
      </c>
      <c r="Q80" s="689">
        <f t="shared" si="6"/>
        <v>11.828672730574493</v>
      </c>
    </row>
    <row r="81" spans="1:20" x14ac:dyDescent="0.3">
      <c r="A81" s="210"/>
      <c r="B81" s="689" t="s">
        <v>117</v>
      </c>
      <c r="C81" s="689">
        <v>5546168.8196486393</v>
      </c>
      <c r="D81" s="689">
        <v>369664.74337382003</v>
      </c>
      <c r="E81" s="689">
        <v>126654.74393514999</v>
      </c>
      <c r="F81" s="689">
        <v>18438.872523150003</v>
      </c>
      <c r="G81" s="689">
        <v>23240.518323799999</v>
      </c>
      <c r="H81" s="689">
        <v>143226.58698776001</v>
      </c>
      <c r="I81" s="690">
        <v>3965351.1774140401</v>
      </c>
      <c r="J81" s="689">
        <v>899592.17709092004</v>
      </c>
      <c r="K81" s="689">
        <f>D81/$C$81*100</f>
        <v>6.665227031391356</v>
      </c>
      <c r="L81" s="689">
        <f t="shared" ref="L81:Q81" si="7">E81/$C$81*100</f>
        <v>2.283643863966871</v>
      </c>
      <c r="M81" s="689">
        <f t="shared" si="7"/>
        <v>0.3324614364031952</v>
      </c>
      <c r="N81" s="689">
        <f t="shared" si="7"/>
        <v>0.41903734054154396</v>
      </c>
      <c r="O81" s="689">
        <f t="shared" si="7"/>
        <v>2.5824418917856469</v>
      </c>
      <c r="P81" s="690">
        <f t="shared" si="7"/>
        <v>71.497123624615028</v>
      </c>
      <c r="Q81" s="689">
        <f t="shared" si="7"/>
        <v>16.220064811296368</v>
      </c>
    </row>
    <row r="82" spans="1:20" x14ac:dyDescent="0.3">
      <c r="A82" s="210"/>
      <c r="B82" s="689" t="s">
        <v>118</v>
      </c>
      <c r="C82" s="689">
        <v>6592090.8700395096</v>
      </c>
      <c r="D82" s="689">
        <v>360123.35468578001</v>
      </c>
      <c r="E82" s="689">
        <v>117448.40681239999</v>
      </c>
      <c r="F82" s="689">
        <v>19898.220214389999</v>
      </c>
      <c r="G82" s="689">
        <v>23240.689097840001</v>
      </c>
      <c r="H82" s="689">
        <v>158712.95349237</v>
      </c>
      <c r="I82" s="690">
        <v>5136989.7726343591</v>
      </c>
      <c r="J82" s="689">
        <v>775677.47310237004</v>
      </c>
      <c r="K82" s="689">
        <f>D82/$C$82*100</f>
        <v>5.4629610207970574</v>
      </c>
      <c r="L82" s="689">
        <f t="shared" ref="L82:Q82" si="8">E82/$C$82*100</f>
        <v>1.781656368637043</v>
      </c>
      <c r="M82" s="689">
        <f t="shared" si="8"/>
        <v>0.30184990781643667</v>
      </c>
      <c r="N82" s="689">
        <f t="shared" si="8"/>
        <v>0.35255413731426166</v>
      </c>
      <c r="O82" s="689">
        <f t="shared" si="8"/>
        <v>2.4076269065662737</v>
      </c>
      <c r="P82" s="690">
        <f t="shared" si="8"/>
        <v>77.926561904380591</v>
      </c>
      <c r="Q82" s="689">
        <f t="shared" si="8"/>
        <v>11.766789754488336</v>
      </c>
    </row>
    <row r="83" spans="1:20" x14ac:dyDescent="0.3">
      <c r="A83" s="210"/>
      <c r="B83" s="689" t="s">
        <v>119</v>
      </c>
      <c r="C83" s="689">
        <v>7280671.9995554015</v>
      </c>
      <c r="D83" s="689">
        <v>243898.40366310999</v>
      </c>
      <c r="E83" s="689">
        <v>122806.75337476</v>
      </c>
      <c r="F83" s="689">
        <v>20222.248240069999</v>
      </c>
      <c r="G83" s="689">
        <v>17792.138792099999</v>
      </c>
      <c r="H83" s="689">
        <v>178879.79881904001</v>
      </c>
      <c r="I83" s="690">
        <v>5457219.2306937603</v>
      </c>
      <c r="J83" s="689">
        <v>1239853.42597256</v>
      </c>
      <c r="K83" s="689">
        <f>D83/$C$83*100</f>
        <v>3.3499435722142654</v>
      </c>
      <c r="L83" s="689">
        <f t="shared" ref="L83:Q83" si="9">E83/$C$83*100</f>
        <v>1.6867502530296552</v>
      </c>
      <c r="M83" s="689">
        <f t="shared" si="9"/>
        <v>0.2777524964907756</v>
      </c>
      <c r="N83" s="689">
        <f t="shared" si="9"/>
        <v>0.24437495320743038</v>
      </c>
      <c r="O83" s="689">
        <f t="shared" si="9"/>
        <v>2.4569133018210874</v>
      </c>
      <c r="P83" s="690">
        <f t="shared" si="9"/>
        <v>74.954883711654759</v>
      </c>
      <c r="Q83" s="689">
        <f t="shared" si="9"/>
        <v>17.029381711582012</v>
      </c>
    </row>
    <row r="84" spans="1:20" x14ac:dyDescent="0.3">
      <c r="A84" s="197"/>
      <c r="B84" s="120"/>
      <c r="C84" s="230"/>
      <c r="D84" s="230"/>
      <c r="E84" s="230"/>
      <c r="F84" s="230"/>
      <c r="G84" s="230"/>
      <c r="H84" s="230"/>
      <c r="I84" s="230"/>
      <c r="J84" s="230"/>
      <c r="K84" s="743"/>
      <c r="L84" s="743"/>
      <c r="M84" s="743"/>
      <c r="N84" s="743"/>
      <c r="O84" s="743"/>
      <c r="P84" s="743"/>
      <c r="Q84" s="743"/>
    </row>
    <row r="85" spans="1:20" x14ac:dyDescent="0.3">
      <c r="A85" s="197"/>
      <c r="B85" s="120"/>
      <c r="C85" s="230"/>
      <c r="D85" s="230"/>
      <c r="E85" s="230"/>
      <c r="F85" s="230"/>
      <c r="G85" s="230"/>
      <c r="H85" s="230"/>
      <c r="I85" s="230"/>
      <c r="J85" s="230"/>
      <c r="K85" s="230"/>
      <c r="L85" s="230"/>
      <c r="M85" s="230"/>
      <c r="N85" s="230"/>
      <c r="O85" s="230"/>
      <c r="P85" s="230"/>
      <c r="Q85" s="230"/>
    </row>
    <row r="86" spans="1:20" x14ac:dyDescent="0.3">
      <c r="A86" s="197"/>
      <c r="B86" s="120"/>
      <c r="C86" s="230"/>
      <c r="D86" s="230"/>
      <c r="E86" s="230"/>
      <c r="F86" s="230"/>
      <c r="G86" s="230"/>
      <c r="H86" s="230"/>
      <c r="I86" s="230"/>
      <c r="J86" s="230"/>
      <c r="K86" s="230"/>
      <c r="L86" s="230"/>
      <c r="M86" s="230"/>
      <c r="N86" s="230"/>
      <c r="O86" s="230"/>
      <c r="P86" s="230"/>
      <c r="Q86" s="230"/>
    </row>
    <row r="87" spans="1:20" x14ac:dyDescent="0.3">
      <c r="A87" s="197"/>
      <c r="B87" s="120"/>
      <c r="C87" s="230"/>
      <c r="D87" s="230"/>
      <c r="E87" s="230"/>
      <c r="F87" s="230"/>
      <c r="G87" s="230"/>
      <c r="H87" s="230"/>
      <c r="I87" s="230"/>
      <c r="J87" s="230"/>
      <c r="K87" s="230"/>
      <c r="L87" s="230"/>
      <c r="M87" s="230"/>
      <c r="N87" s="230"/>
      <c r="O87" s="230"/>
      <c r="P87" s="230"/>
      <c r="Q87" s="230"/>
    </row>
    <row r="88" spans="1:20" x14ac:dyDescent="0.3">
      <c r="A88" s="197"/>
      <c r="B88" s="120"/>
      <c r="C88" s="230"/>
      <c r="D88" s="230"/>
      <c r="E88" s="230"/>
      <c r="F88" s="230"/>
      <c r="G88" s="230"/>
      <c r="H88" s="230"/>
      <c r="I88" s="230"/>
      <c r="J88" s="230"/>
      <c r="K88" s="230"/>
      <c r="L88" s="230"/>
      <c r="M88" s="230"/>
      <c r="N88" s="230"/>
      <c r="O88" s="230"/>
      <c r="P88" s="230"/>
      <c r="Q88" s="230"/>
    </row>
    <row r="89" spans="1:20" x14ac:dyDescent="0.3">
      <c r="A89" s="197"/>
      <c r="B89" s="120"/>
      <c r="C89" s="230"/>
      <c r="D89" s="230"/>
      <c r="E89" s="230"/>
      <c r="F89" s="230"/>
      <c r="G89" s="230"/>
      <c r="H89" s="230"/>
      <c r="J89" s="230"/>
      <c r="K89" s="230"/>
      <c r="L89" s="230"/>
      <c r="M89" s="230"/>
      <c r="N89" s="186"/>
      <c r="O89" s="186"/>
      <c r="Q89" s="186"/>
    </row>
    <row r="90" spans="1:20" x14ac:dyDescent="0.3">
      <c r="A90" s="197"/>
      <c r="B90" s="120"/>
      <c r="C90" s="230"/>
      <c r="D90" s="230"/>
      <c r="E90" s="231"/>
      <c r="F90" s="230"/>
      <c r="G90" s="230"/>
      <c r="H90" s="230"/>
      <c r="J90" s="230"/>
      <c r="K90" s="230"/>
      <c r="L90" s="230"/>
      <c r="M90" s="230"/>
      <c r="N90" s="186"/>
      <c r="O90" s="186"/>
      <c r="Q90" s="186"/>
    </row>
    <row r="91" spans="1:20" x14ac:dyDescent="0.3">
      <c r="A91" s="197"/>
      <c r="B91" s="120"/>
      <c r="C91" s="230"/>
      <c r="D91" s="230"/>
      <c r="E91" s="230"/>
      <c r="F91" s="230"/>
      <c r="G91" s="230"/>
      <c r="H91" s="230"/>
      <c r="J91" s="230"/>
      <c r="K91" s="230"/>
      <c r="L91" s="230"/>
      <c r="M91" s="230"/>
      <c r="N91" s="186"/>
      <c r="O91" s="186"/>
      <c r="Q91" s="186"/>
    </row>
    <row r="92" spans="1:20" x14ac:dyDescent="0.3">
      <c r="A92" s="197"/>
      <c r="B92" s="120"/>
      <c r="C92" s="230"/>
      <c r="D92" s="230"/>
      <c r="E92" s="230"/>
      <c r="F92" s="230"/>
      <c r="G92" s="230"/>
      <c r="H92" s="230"/>
      <c r="J92" s="230"/>
      <c r="K92" s="230"/>
      <c r="L92" s="230"/>
      <c r="M92" s="230"/>
      <c r="N92" s="186"/>
      <c r="O92" s="186"/>
      <c r="Q92" s="186"/>
    </row>
    <row r="93" spans="1:20" ht="18" x14ac:dyDescent="0.35">
      <c r="A93" s="881" t="s">
        <v>615</v>
      </c>
      <c r="B93" s="882"/>
      <c r="C93" s="882"/>
      <c r="D93" s="882"/>
      <c r="E93" s="882"/>
      <c r="F93" s="882"/>
      <c r="G93" s="882"/>
      <c r="H93" s="882"/>
      <c r="I93" s="882"/>
      <c r="J93" s="882"/>
      <c r="K93" s="882"/>
      <c r="L93" s="882"/>
      <c r="M93" s="882"/>
      <c r="N93" s="882"/>
      <c r="O93" s="882"/>
      <c r="P93" s="882"/>
      <c r="Q93" s="883"/>
    </row>
    <row r="94" spans="1:20" x14ac:dyDescent="0.3">
      <c r="A94" s="875" t="s">
        <v>217</v>
      </c>
      <c r="B94" s="875"/>
      <c r="C94" s="875"/>
      <c r="D94" s="875"/>
      <c r="E94" s="875"/>
      <c r="F94" s="875"/>
      <c r="G94" s="875"/>
      <c r="H94" s="875"/>
      <c r="I94" s="875"/>
      <c r="J94" s="875"/>
      <c r="K94" s="875"/>
      <c r="L94" s="875"/>
      <c r="M94" s="875"/>
      <c r="N94" s="875"/>
      <c r="O94" s="875"/>
      <c r="P94" s="875"/>
      <c r="Q94" s="875"/>
      <c r="R94" s="199"/>
      <c r="S94" s="199"/>
    </row>
    <row r="95" spans="1:20" ht="80.25" customHeight="1" x14ac:dyDescent="0.3">
      <c r="A95" s="232"/>
      <c r="B95" s="233"/>
      <c r="C95" s="203" t="s">
        <v>217</v>
      </c>
      <c r="D95" s="203" t="s">
        <v>224</v>
      </c>
      <c r="E95" s="204" t="s">
        <v>225</v>
      </c>
      <c r="F95" s="203" t="s">
        <v>226</v>
      </c>
      <c r="G95" s="204" t="s">
        <v>227</v>
      </c>
      <c r="H95" s="203" t="s">
        <v>228</v>
      </c>
      <c r="I95" s="625" t="s">
        <v>229</v>
      </c>
      <c r="J95" s="203" t="s">
        <v>230</v>
      </c>
      <c r="K95" s="204" t="s">
        <v>231</v>
      </c>
      <c r="L95" s="204" t="s">
        <v>232</v>
      </c>
      <c r="M95" s="204" t="s">
        <v>233</v>
      </c>
      <c r="N95" s="203" t="s">
        <v>234</v>
      </c>
      <c r="O95" s="203" t="s">
        <v>235</v>
      </c>
      <c r="P95" s="615" t="s">
        <v>236</v>
      </c>
      <c r="Q95" s="203" t="s">
        <v>237</v>
      </c>
      <c r="R95" s="234"/>
      <c r="S95" s="234"/>
      <c r="T95" s="235"/>
    </row>
    <row r="96" spans="1:20" s="89" customFormat="1" ht="14.4" x14ac:dyDescent="0.3">
      <c r="A96" s="326">
        <v>2024</v>
      </c>
      <c r="B96" s="236" t="s">
        <v>575</v>
      </c>
      <c r="C96" s="236">
        <f>C101+C102</f>
        <v>26443585.454115309</v>
      </c>
      <c r="D96" s="236">
        <f t="shared" ref="D96:J96" si="10">D101+D102</f>
        <v>1813788.3031200001</v>
      </c>
      <c r="E96" s="236">
        <f t="shared" si="10"/>
        <v>2948907.2158260001</v>
      </c>
      <c r="F96" s="236">
        <f t="shared" si="10"/>
        <v>168183.44015499999</v>
      </c>
      <c r="G96" s="236">
        <f t="shared" si="10"/>
        <v>56.734363000000002</v>
      </c>
      <c r="H96" s="236">
        <f t="shared" si="10"/>
        <v>11314989.525582999</v>
      </c>
      <c r="I96" s="332">
        <f t="shared" si="10"/>
        <v>0</v>
      </c>
      <c r="J96" s="236">
        <f t="shared" si="10"/>
        <v>10197660.23506831</v>
      </c>
      <c r="K96" s="236">
        <f>D96/$C$96*100</f>
        <v>6.8590861336382343</v>
      </c>
      <c r="L96" s="236">
        <f t="shared" ref="L96:Q96" si="11">E96/$C$96*100</f>
        <v>11.151692046235256</v>
      </c>
      <c r="M96" s="236">
        <f t="shared" si="11"/>
        <v>0.63600845825854624</v>
      </c>
      <c r="N96" s="236">
        <f t="shared" si="11"/>
        <v>2.1454867797124182E-4</v>
      </c>
      <c r="O96" s="236">
        <f t="shared" si="11"/>
        <v>42.789165429993126</v>
      </c>
      <c r="P96" s="332">
        <f t="shared" si="11"/>
        <v>0</v>
      </c>
      <c r="Q96" s="236">
        <f t="shared" si="11"/>
        <v>38.563833383196865</v>
      </c>
      <c r="S96" s="311"/>
    </row>
    <row r="97" spans="1:20" x14ac:dyDescent="0.3">
      <c r="A97" s="111">
        <v>2023</v>
      </c>
      <c r="B97" s="238" t="s">
        <v>106</v>
      </c>
      <c r="C97" s="327">
        <f>SUM(D97:J97)</f>
        <v>30863065.536190368</v>
      </c>
      <c r="D97" s="239">
        <f>SUM(D103:D106)</f>
        <v>2281066.3692539996</v>
      </c>
      <c r="E97" s="239">
        <f t="shared" ref="E97:J97" si="12">SUM(E103:E106)</f>
        <v>3040991.6146270004</v>
      </c>
      <c r="F97" s="239">
        <f t="shared" si="12"/>
        <v>190740.97693500001</v>
      </c>
      <c r="G97" s="239">
        <f t="shared" si="12"/>
        <v>206.915119</v>
      </c>
      <c r="H97" s="239">
        <f t="shared" si="12"/>
        <v>13344723.44386274</v>
      </c>
      <c r="I97" s="240">
        <f t="shared" si="12"/>
        <v>0</v>
      </c>
      <c r="J97" s="239">
        <f t="shared" si="12"/>
        <v>12005336.216392631</v>
      </c>
      <c r="K97" s="239">
        <f>D97/$C$97*100</f>
        <v>7.390926110626296</v>
      </c>
      <c r="L97" s="239">
        <f t="shared" ref="L97:Q97" si="13">E97/$C$97*100</f>
        <v>9.8531742125910995</v>
      </c>
      <c r="M97" s="239">
        <f t="shared" si="13"/>
        <v>0.61802343228457024</v>
      </c>
      <c r="N97" s="239">
        <f t="shared" si="13"/>
        <v>6.7042957465572909E-4</v>
      </c>
      <c r="O97" s="239">
        <f t="shared" si="13"/>
        <v>43.238489800096403</v>
      </c>
      <c r="P97" s="240">
        <f t="shared" si="13"/>
        <v>0</v>
      </c>
      <c r="Q97" s="239">
        <f t="shared" si="13"/>
        <v>38.898716014826981</v>
      </c>
      <c r="S97" s="2"/>
    </row>
    <row r="98" spans="1:20" x14ac:dyDescent="0.3">
      <c r="A98" s="238">
        <v>2022</v>
      </c>
      <c r="B98" s="238" t="s">
        <v>106</v>
      </c>
      <c r="C98" s="239">
        <v>25590547.409467537</v>
      </c>
      <c r="D98" s="239">
        <v>1865533.8531389995</v>
      </c>
      <c r="E98" s="239">
        <v>2443107.4633880001</v>
      </c>
      <c r="F98" s="239">
        <v>151525.91665000003</v>
      </c>
      <c r="G98" s="239">
        <v>24.190271000000003</v>
      </c>
      <c r="H98" s="239">
        <v>11026112.922643002</v>
      </c>
      <c r="I98" s="240">
        <v>0</v>
      </c>
      <c r="J98" s="239">
        <v>10104243.063376538</v>
      </c>
      <c r="K98" s="239">
        <v>7.2899333620695517</v>
      </c>
      <c r="L98" s="239">
        <v>9.5469136486081663</v>
      </c>
      <c r="M98" s="239">
        <v>0.59211674617769672</v>
      </c>
      <c r="N98" s="240">
        <v>9.4528149839618185E-5</v>
      </c>
      <c r="O98" s="239">
        <v>43.086663001838552</v>
      </c>
      <c r="P98" s="624">
        <v>0</v>
      </c>
      <c r="Q98" s="239">
        <v>39.484278713156208</v>
      </c>
      <c r="S98" s="2"/>
    </row>
    <row r="99" spans="1:20" x14ac:dyDescent="0.3">
      <c r="A99" s="238">
        <v>2021</v>
      </c>
      <c r="B99" s="238" t="s">
        <v>106</v>
      </c>
      <c r="C99" s="239">
        <v>20843964.952461921</v>
      </c>
      <c r="D99" s="239">
        <v>1966893.4866860001</v>
      </c>
      <c r="E99" s="239">
        <v>1926628.145514</v>
      </c>
      <c r="F99" s="239">
        <v>113363.96951800001</v>
      </c>
      <c r="G99" s="239">
        <v>57.833000999999996</v>
      </c>
      <c r="H99" s="239">
        <v>10384174.640673999</v>
      </c>
      <c r="I99" s="240">
        <v>0</v>
      </c>
      <c r="J99" s="239">
        <v>6453930.5050909193</v>
      </c>
      <c r="K99" s="239">
        <v>9.4362732386655956</v>
      </c>
      <c r="L99" s="239">
        <v>9.2430981816942754</v>
      </c>
      <c r="M99" s="239">
        <v>0.54386950744037965</v>
      </c>
      <c r="N99" s="240">
        <v>2.7745681367195559E-4</v>
      </c>
      <c r="O99" s="239">
        <v>49.818614953329707</v>
      </c>
      <c r="P99" s="624">
        <v>0</v>
      </c>
      <c r="Q99" s="239">
        <v>30.963065423541853</v>
      </c>
      <c r="S99" s="44"/>
      <c r="T99" s="120"/>
    </row>
    <row r="100" spans="1:20" x14ac:dyDescent="0.3">
      <c r="A100" s="241">
        <v>2020</v>
      </c>
      <c r="B100" s="238" t="s">
        <v>106</v>
      </c>
      <c r="C100" s="239">
        <v>12700943.807825999</v>
      </c>
      <c r="D100" s="239">
        <v>1145121.493637</v>
      </c>
      <c r="E100" s="239">
        <v>1397137.8704599999</v>
      </c>
      <c r="F100" s="239">
        <v>73553.599684000001</v>
      </c>
      <c r="G100" s="239">
        <v>31.060896</v>
      </c>
      <c r="H100" s="239">
        <v>7191622.7134199999</v>
      </c>
      <c r="I100" s="240">
        <v>0</v>
      </c>
      <c r="J100" s="239">
        <v>2893477.0697289999</v>
      </c>
      <c r="K100" s="239">
        <v>9.0160346424917304</v>
      </c>
      <c r="L100" s="239">
        <v>11.000268102903652</v>
      </c>
      <c r="M100" s="239">
        <v>0.57911916466143365</v>
      </c>
      <c r="N100" s="240">
        <v>2.4455580994588025E-4</v>
      </c>
      <c r="O100" s="239">
        <v>56.622742547594804</v>
      </c>
      <c r="P100" s="624">
        <v>0</v>
      </c>
      <c r="Q100" s="239">
        <v>22.78159098653844</v>
      </c>
      <c r="S100" s="44"/>
      <c r="T100" s="120"/>
    </row>
    <row r="101" spans="1:20" s="89" customFormat="1" x14ac:dyDescent="0.3">
      <c r="A101" s="326">
        <v>2024</v>
      </c>
      <c r="B101" s="236" t="s">
        <v>111</v>
      </c>
      <c r="C101" s="683">
        <v>12473531.419825431</v>
      </c>
      <c r="D101" s="683">
        <v>893247.419551</v>
      </c>
      <c r="E101" s="683">
        <v>1481495.333778</v>
      </c>
      <c r="F101" s="683">
        <v>96801.541125999996</v>
      </c>
      <c r="G101" s="683">
        <v>0.11378099999999999</v>
      </c>
      <c r="H101" s="683">
        <v>5576672.9550350001</v>
      </c>
      <c r="I101" s="684">
        <v>0</v>
      </c>
      <c r="J101" s="683">
        <v>4425314.0565544292</v>
      </c>
      <c r="K101" s="683">
        <f>D101/$C$101*100</f>
        <v>7.1611429793752919</v>
      </c>
      <c r="L101" s="683">
        <f t="shared" ref="L101:Q101" si="14">E101/$C$101*100</f>
        <v>11.877112294143991</v>
      </c>
      <c r="M101" s="683">
        <f t="shared" si="14"/>
        <v>0.7760556162318526</v>
      </c>
      <c r="N101" s="683">
        <f t="shared" si="14"/>
        <v>9.1217952775712303E-7</v>
      </c>
      <c r="O101" s="683">
        <f t="shared" si="14"/>
        <v>44.708052333691448</v>
      </c>
      <c r="P101" s="684">
        <f t="shared" si="14"/>
        <v>0</v>
      </c>
      <c r="Q101" s="683">
        <f t="shared" si="14"/>
        <v>35.477635864377874</v>
      </c>
      <c r="R101" s="242"/>
      <c r="S101" s="243"/>
      <c r="T101" s="243"/>
    </row>
    <row r="102" spans="1:20" s="89" customFormat="1" x14ac:dyDescent="0.3">
      <c r="A102" s="326"/>
      <c r="B102" s="236" t="s">
        <v>110</v>
      </c>
      <c r="C102" s="683">
        <v>13970054.03428988</v>
      </c>
      <c r="D102" s="683">
        <v>920540.88356900006</v>
      </c>
      <c r="E102" s="683">
        <v>1467411.8820480001</v>
      </c>
      <c r="F102" s="683">
        <v>71381.899028999993</v>
      </c>
      <c r="G102" s="683">
        <v>56.620581999999999</v>
      </c>
      <c r="H102" s="683">
        <v>5738316.5705479998</v>
      </c>
      <c r="I102" s="684">
        <v>0</v>
      </c>
      <c r="J102" s="683">
        <v>5772346.1785138799</v>
      </c>
      <c r="K102" s="683">
        <f>D102/C102*100</f>
        <v>6.5893867075210109</v>
      </c>
      <c r="L102" s="683">
        <f t="shared" ref="L102:Q102" si="15">E102/$C$102*100</f>
        <v>10.503981433759652</v>
      </c>
      <c r="M102" s="683">
        <f t="shared" si="15"/>
        <v>0.51096365736160487</v>
      </c>
      <c r="N102" s="683">
        <f t="shared" si="15"/>
        <v>4.0529966355909024E-4</v>
      </c>
      <c r="O102" s="683">
        <f t="shared" si="15"/>
        <v>41.075836617833723</v>
      </c>
      <c r="P102" s="684">
        <f t="shared" si="15"/>
        <v>0</v>
      </c>
      <c r="Q102" s="683">
        <f t="shared" si="15"/>
        <v>41.319426283860452</v>
      </c>
      <c r="R102" s="242"/>
      <c r="S102" s="243"/>
      <c r="T102" s="243"/>
    </row>
    <row r="103" spans="1:20" x14ac:dyDescent="0.3">
      <c r="A103" s="111">
        <v>2023</v>
      </c>
      <c r="B103" s="238" t="s">
        <v>113</v>
      </c>
      <c r="C103" s="327">
        <f>SUM(D103:J103)</f>
        <v>9053777.2964023352</v>
      </c>
      <c r="D103" s="239">
        <v>711138.40171699994</v>
      </c>
      <c r="E103" s="239">
        <v>966798.66201099998</v>
      </c>
      <c r="F103" s="239">
        <v>58922.577401000002</v>
      </c>
      <c r="G103" s="239">
        <v>77.379660999999999</v>
      </c>
      <c r="H103" s="239">
        <v>3971905.7421387401</v>
      </c>
      <c r="I103" s="240">
        <v>0</v>
      </c>
      <c r="J103" s="239">
        <v>3344934.5334735941</v>
      </c>
      <c r="K103" s="239">
        <f>D103/$C$103*100</f>
        <v>7.8546045306369789</v>
      </c>
      <c r="L103" s="239">
        <f t="shared" ref="L103:Q103" si="16">E103/$C$103*100</f>
        <v>10.678401183947534</v>
      </c>
      <c r="M103" s="239">
        <f t="shared" si="16"/>
        <v>0.65080656914781676</v>
      </c>
      <c r="N103" s="239">
        <f t="shared" si="16"/>
        <v>8.5466715677607902E-4</v>
      </c>
      <c r="O103" s="239">
        <f t="shared" si="16"/>
        <v>43.870150679728347</v>
      </c>
      <c r="P103" s="240">
        <f t="shared" si="16"/>
        <v>0</v>
      </c>
      <c r="Q103" s="239">
        <f t="shared" si="16"/>
        <v>36.945182369382536</v>
      </c>
      <c r="S103" s="120"/>
      <c r="T103" s="120"/>
    </row>
    <row r="104" spans="1:20" s="89" customFormat="1" x14ac:dyDescent="0.3">
      <c r="A104" s="629"/>
      <c r="B104" s="149" t="s">
        <v>112</v>
      </c>
      <c r="C104" s="239">
        <v>9041237.0994070154</v>
      </c>
      <c r="D104" s="239">
        <v>643682.55921800004</v>
      </c>
      <c r="E104" s="239">
        <v>950926.12953300006</v>
      </c>
      <c r="F104" s="239">
        <v>55362.873366</v>
      </c>
      <c r="G104" s="239">
        <v>9.5298280000000002</v>
      </c>
      <c r="H104" s="239">
        <v>3956809.3344639996</v>
      </c>
      <c r="I104" s="240">
        <v>0</v>
      </c>
      <c r="J104" s="239">
        <v>3434446.6729980158</v>
      </c>
      <c r="K104" s="239">
        <f>D104/$C$104*100</f>
        <v>7.1194080206149781</v>
      </c>
      <c r="L104" s="239">
        <f t="shared" ref="L104:Q104" si="17">E104/$C$104*100</f>
        <v>10.517655040761714</v>
      </c>
      <c r="M104" s="239">
        <f t="shared" si="17"/>
        <v>0.61233736885001133</v>
      </c>
      <c r="N104" s="239">
        <f t="shared" si="17"/>
        <v>1.0540402707307643E-4</v>
      </c>
      <c r="O104" s="239">
        <f t="shared" si="17"/>
        <v>43.764025773901153</v>
      </c>
      <c r="P104" s="240">
        <f t="shared" si="17"/>
        <v>0</v>
      </c>
      <c r="Q104" s="239">
        <f t="shared" si="17"/>
        <v>37.986468391845065</v>
      </c>
    </row>
    <row r="105" spans="1:20" s="89" customFormat="1" x14ac:dyDescent="0.3">
      <c r="A105" s="328"/>
      <c r="B105" s="149" t="s">
        <v>111</v>
      </c>
      <c r="C105" s="239">
        <v>6301948.7557078563</v>
      </c>
      <c r="D105" s="239">
        <v>454853.48699900002</v>
      </c>
      <c r="E105" s="239">
        <v>567797.31585699995</v>
      </c>
      <c r="F105" s="239">
        <v>31626.358004000002</v>
      </c>
      <c r="G105" s="239">
        <v>50.033127</v>
      </c>
      <c r="H105" s="239">
        <v>3019780.10219</v>
      </c>
      <c r="I105" s="240">
        <v>0</v>
      </c>
      <c r="J105" s="239">
        <v>2227841.4595308569</v>
      </c>
      <c r="K105" s="239">
        <f>D105/$C$105*100</f>
        <v>7.217664005709759</v>
      </c>
      <c r="L105" s="239">
        <f t="shared" ref="L105:Q105" si="18">E105/$C$105*100</f>
        <v>9.0098688178435218</v>
      </c>
      <c r="M105" s="239">
        <f t="shared" si="18"/>
        <v>0.50185044705980986</v>
      </c>
      <c r="N105" s="239">
        <f t="shared" si="18"/>
        <v>7.9393103529576566E-4</v>
      </c>
      <c r="O105" s="239">
        <f t="shared" si="18"/>
        <v>47.918195136939161</v>
      </c>
      <c r="P105" s="240">
        <f t="shared" si="18"/>
        <v>0</v>
      </c>
      <c r="Q105" s="239">
        <f t="shared" si="18"/>
        <v>35.351627661412458</v>
      </c>
      <c r="R105" s="242"/>
      <c r="S105" s="243"/>
      <c r="T105" s="243"/>
    </row>
    <row r="106" spans="1:20" x14ac:dyDescent="0.3">
      <c r="A106" s="328"/>
      <c r="B106" s="216" t="s">
        <v>110</v>
      </c>
      <c r="C106" s="239">
        <v>6466102.3846731633</v>
      </c>
      <c r="D106" s="239">
        <v>471391.92131999996</v>
      </c>
      <c r="E106" s="239">
        <v>555469.50722599996</v>
      </c>
      <c r="F106" s="239">
        <v>44829.168164000002</v>
      </c>
      <c r="G106" s="239">
        <v>69.972503000000003</v>
      </c>
      <c r="H106" s="239">
        <v>2396228.2650699997</v>
      </c>
      <c r="I106" s="240">
        <v>0</v>
      </c>
      <c r="J106" s="239">
        <v>2998113.5503901634</v>
      </c>
      <c r="K106" s="239">
        <f>D106/$C$106*100</f>
        <v>7.2902019373735456</v>
      </c>
      <c r="L106" s="239">
        <f t="shared" ref="L106:Q106" si="19">E106/$C$106*100</f>
        <v>8.5904842543577633</v>
      </c>
      <c r="M106" s="239">
        <f t="shared" si="19"/>
        <v>0.69329505623449761</v>
      </c>
      <c r="N106" s="239">
        <f t="shared" si="19"/>
        <v>1.0821434434112637E-3</v>
      </c>
      <c r="O106" s="239">
        <f t="shared" si="19"/>
        <v>37.058309975880775</v>
      </c>
      <c r="P106" s="240">
        <f t="shared" si="19"/>
        <v>0</v>
      </c>
      <c r="Q106" s="239">
        <f t="shared" si="19"/>
        <v>46.366626632710002</v>
      </c>
      <c r="S106" s="613"/>
      <c r="T106" s="613"/>
    </row>
    <row r="107" spans="1:20" x14ac:dyDescent="0.3">
      <c r="A107" s="238">
        <v>2022</v>
      </c>
      <c r="B107" s="216" t="s">
        <v>113</v>
      </c>
      <c r="C107" s="239">
        <v>5362827.9455277845</v>
      </c>
      <c r="D107" s="239">
        <v>444821.76972600003</v>
      </c>
      <c r="E107" s="239">
        <v>559248.84406399995</v>
      </c>
      <c r="F107" s="239">
        <v>34122.706028000001</v>
      </c>
      <c r="G107" s="239">
        <v>0.67763299999999993</v>
      </c>
      <c r="H107" s="239">
        <v>2447764.6688970001</v>
      </c>
      <c r="I107" s="240">
        <v>0</v>
      </c>
      <c r="J107" s="239">
        <v>1876869.2791797849</v>
      </c>
      <c r="K107" s="239">
        <v>8.2945374016138196</v>
      </c>
      <c r="L107" s="239">
        <v>10.428245130078684</v>
      </c>
      <c r="M107" s="239">
        <v>0.63628194629021984</v>
      </c>
      <c r="N107" s="240">
        <v>1.2635740077492089E-5</v>
      </c>
      <c r="O107" s="239">
        <v>45.643169867835518</v>
      </c>
      <c r="P107" s="240">
        <f t="shared" ref="P107:P153" si="20">I107/$C$106*100</f>
        <v>0</v>
      </c>
      <c r="Q107" s="239">
        <v>34.997753018441699</v>
      </c>
      <c r="S107" s="120"/>
      <c r="T107" s="120"/>
    </row>
    <row r="108" spans="1:20" x14ac:dyDescent="0.3">
      <c r="A108" s="238"/>
      <c r="B108" s="216" t="s">
        <v>112</v>
      </c>
      <c r="C108" s="239">
        <v>6343531.7765559945</v>
      </c>
      <c r="D108" s="239">
        <v>512909.923366</v>
      </c>
      <c r="E108" s="239">
        <v>649210.76057299995</v>
      </c>
      <c r="F108" s="239">
        <v>37657.296077999999</v>
      </c>
      <c r="G108" s="239">
        <v>4.2815180000000002</v>
      </c>
      <c r="H108" s="239">
        <v>2849955.8962269998</v>
      </c>
      <c r="I108" s="240">
        <v>0</v>
      </c>
      <c r="J108" s="239">
        <v>2293793.6187939942</v>
      </c>
      <c r="K108" s="239">
        <v>8.0855577213560856</v>
      </c>
      <c r="L108" s="239">
        <v>10.234216260605963</v>
      </c>
      <c r="M108" s="239">
        <v>0.59363296984136416</v>
      </c>
      <c r="N108" s="240">
        <v>6.7494231144602307E-5</v>
      </c>
      <c r="O108" s="239">
        <v>44.926958618851387</v>
      </c>
      <c r="P108" s="240">
        <f t="shared" si="20"/>
        <v>0</v>
      </c>
      <c r="Q108" s="239">
        <v>36.159566935114043</v>
      </c>
      <c r="S108" s="120"/>
      <c r="T108" s="120"/>
    </row>
    <row r="109" spans="1:20" x14ac:dyDescent="0.3">
      <c r="A109" s="238"/>
      <c r="B109" s="216" t="s">
        <v>111</v>
      </c>
      <c r="C109" s="239">
        <v>6388514.1678322162</v>
      </c>
      <c r="D109" s="239">
        <v>464445.32854399993</v>
      </c>
      <c r="E109" s="239">
        <v>696118.88806700008</v>
      </c>
      <c r="F109" s="239">
        <v>38656.242782000001</v>
      </c>
      <c r="G109" s="239">
        <v>10.313815999999999</v>
      </c>
      <c r="H109" s="239">
        <v>2756016.5233109999</v>
      </c>
      <c r="I109" s="240">
        <v>0</v>
      </c>
      <c r="J109" s="239">
        <v>2433266.8713122169</v>
      </c>
      <c r="K109" s="239">
        <v>7.2700054557693488</v>
      </c>
      <c r="L109" s="239">
        <v>10.896412996501356</v>
      </c>
      <c r="M109" s="239">
        <v>0.60508972456606513</v>
      </c>
      <c r="N109" s="240">
        <v>1.6144311069908352E-4</v>
      </c>
      <c r="O109" s="239">
        <v>43.140180187565988</v>
      </c>
      <c r="P109" s="240">
        <f t="shared" si="20"/>
        <v>0</v>
      </c>
      <c r="Q109" s="239">
        <v>38.088150192486552</v>
      </c>
      <c r="S109" s="120"/>
      <c r="T109" s="120"/>
    </row>
    <row r="110" spans="1:20" x14ac:dyDescent="0.3">
      <c r="A110" s="238"/>
      <c r="B110" s="216" t="s">
        <v>110</v>
      </c>
      <c r="C110" s="239">
        <v>7495673.5195515417</v>
      </c>
      <c r="D110" s="239">
        <v>443356.83150299999</v>
      </c>
      <c r="E110" s="239">
        <v>538528.97068400006</v>
      </c>
      <c r="F110" s="239">
        <v>41089.671761999998</v>
      </c>
      <c r="G110" s="239">
        <v>8.9173039999999997</v>
      </c>
      <c r="H110" s="239">
        <v>2972375.834208</v>
      </c>
      <c r="I110" s="240">
        <v>0</v>
      </c>
      <c r="J110" s="239">
        <v>3500313.294090542</v>
      </c>
      <c r="K110" s="239">
        <v>5.9148364766229244</v>
      </c>
      <c r="L110" s="239">
        <v>7.1845307733763155</v>
      </c>
      <c r="M110" s="239">
        <v>0.54817851464344924</v>
      </c>
      <c r="N110" s="240">
        <v>1.189660138844136E-4</v>
      </c>
      <c r="O110" s="239">
        <v>39.654553075916709</v>
      </c>
      <c r="P110" s="240">
        <f t="shared" si="20"/>
        <v>0</v>
      </c>
      <c r="Q110" s="239">
        <v>46.697782193426725</v>
      </c>
    </row>
    <row r="111" spans="1:20" x14ac:dyDescent="0.3">
      <c r="A111" s="238">
        <v>2021</v>
      </c>
      <c r="B111" s="238" t="s">
        <v>113</v>
      </c>
      <c r="C111" s="239">
        <v>5940581.4754879996</v>
      </c>
      <c r="D111" s="239">
        <v>667158.92807499995</v>
      </c>
      <c r="E111" s="239">
        <v>543872.66415299999</v>
      </c>
      <c r="F111" s="239">
        <v>29809.675296000001</v>
      </c>
      <c r="G111" s="239">
        <v>32.646680000000003</v>
      </c>
      <c r="H111" s="239">
        <v>3000656.8450020002</v>
      </c>
      <c r="I111" s="240">
        <v>0</v>
      </c>
      <c r="J111" s="239">
        <v>1700134.344304</v>
      </c>
      <c r="K111" s="239">
        <v>11.23053241215238</v>
      </c>
      <c r="L111" s="239">
        <v>9.1552092399898051</v>
      </c>
      <c r="M111" s="239">
        <v>0.50179726376955769</v>
      </c>
      <c r="N111" s="240">
        <v>5.4955361078215309E-4</v>
      </c>
      <c r="O111" s="239">
        <v>50.511163888304488</v>
      </c>
      <c r="P111" s="240">
        <f t="shared" si="20"/>
        <v>0</v>
      </c>
      <c r="Q111" s="239">
        <v>28.618988752516678</v>
      </c>
      <c r="S111" s="120"/>
      <c r="T111" s="120"/>
    </row>
    <row r="112" spans="1:20" x14ac:dyDescent="0.3">
      <c r="A112" s="244"/>
      <c r="B112" s="238" t="s">
        <v>112</v>
      </c>
      <c r="C112" s="239">
        <v>5335861.3035049997</v>
      </c>
      <c r="D112" s="239">
        <v>482211.86431600002</v>
      </c>
      <c r="E112" s="239">
        <v>523965.28795899998</v>
      </c>
      <c r="F112" s="239">
        <v>29933.754431000001</v>
      </c>
      <c r="G112" s="239">
        <v>5.3750390000000001</v>
      </c>
      <c r="H112" s="239">
        <v>2606791.8274590001</v>
      </c>
      <c r="I112" s="240">
        <v>0</v>
      </c>
      <c r="J112" s="239">
        <v>1692953.1943009999</v>
      </c>
      <c r="K112" s="239">
        <v>9.0371888789396859</v>
      </c>
      <c r="L112" s="239">
        <v>9.8196946688779132</v>
      </c>
      <c r="M112" s="239">
        <v>0.56099198851621634</v>
      </c>
      <c r="N112" s="240">
        <v>1.0073423378657285E-4</v>
      </c>
      <c r="O112" s="239">
        <v>48.854190151956551</v>
      </c>
      <c r="P112" s="240">
        <f t="shared" si="20"/>
        <v>0</v>
      </c>
      <c r="Q112" s="239">
        <v>31.727833577475849</v>
      </c>
      <c r="S112" s="120"/>
      <c r="T112" s="120"/>
    </row>
    <row r="113" spans="1:20" x14ac:dyDescent="0.3">
      <c r="A113" s="244"/>
      <c r="B113" s="238" t="s">
        <v>111</v>
      </c>
      <c r="C113" s="239">
        <v>4692334.3244279996</v>
      </c>
      <c r="D113" s="239">
        <v>408492.88125199999</v>
      </c>
      <c r="E113" s="239">
        <v>492930.799749</v>
      </c>
      <c r="F113" s="239">
        <v>30058.486296999999</v>
      </c>
      <c r="G113" s="239">
        <v>0.92048799999999997</v>
      </c>
      <c r="H113" s="239">
        <v>2398243.0612309999</v>
      </c>
      <c r="I113" s="240">
        <v>0</v>
      </c>
      <c r="J113" s="239">
        <v>1362608.1754109999</v>
      </c>
      <c r="K113" s="239">
        <v>8.7055365839005034</v>
      </c>
      <c r="L113" s="239">
        <v>10.505022994266053</v>
      </c>
      <c r="M113" s="239">
        <v>0.64058705579688557</v>
      </c>
      <c r="N113" s="240">
        <v>1.9616846037759862E-5</v>
      </c>
      <c r="O113" s="239">
        <v>51.109807942411443</v>
      </c>
      <c r="P113" s="240">
        <f t="shared" si="20"/>
        <v>0</v>
      </c>
      <c r="Q113" s="239">
        <v>29.03902580677909</v>
      </c>
      <c r="S113" s="120"/>
    </row>
    <row r="114" spans="1:20" x14ac:dyDescent="0.3">
      <c r="A114" s="244"/>
      <c r="B114" s="238" t="s">
        <v>110</v>
      </c>
      <c r="C114" s="239">
        <v>4875187.8490409199</v>
      </c>
      <c r="D114" s="239">
        <v>409029.81304299994</v>
      </c>
      <c r="E114" s="239">
        <v>365859.39365300001</v>
      </c>
      <c r="F114" s="239">
        <v>23562.053494</v>
      </c>
      <c r="G114" s="239">
        <v>18.890794</v>
      </c>
      <c r="H114" s="239">
        <v>2378482.906982</v>
      </c>
      <c r="I114" s="240">
        <v>0</v>
      </c>
      <c r="J114" s="239">
        <v>1698234.79107492</v>
      </c>
      <c r="K114" s="239">
        <v>8.390031845100431</v>
      </c>
      <c r="L114" s="239">
        <v>7.5045189022813625</v>
      </c>
      <c r="M114" s="239">
        <v>0.48330555095708339</v>
      </c>
      <c r="N114" s="240">
        <v>3.8748853551799704E-4</v>
      </c>
      <c r="O114" s="239">
        <v>48.787513027829512</v>
      </c>
      <c r="P114" s="240">
        <f t="shared" si="20"/>
        <v>0</v>
      </c>
      <c r="Q114" s="239">
        <v>34.834243185296096</v>
      </c>
      <c r="S114" s="120"/>
      <c r="T114" s="120"/>
    </row>
    <row r="115" spans="1:20" x14ac:dyDescent="0.3">
      <c r="A115" s="238">
        <v>2020</v>
      </c>
      <c r="B115" s="238" t="s">
        <v>113</v>
      </c>
      <c r="C115" s="239">
        <v>3506551.1482520001</v>
      </c>
      <c r="D115" s="239">
        <v>305322.286501</v>
      </c>
      <c r="E115" s="239">
        <v>402794.03281399998</v>
      </c>
      <c r="F115" s="239">
        <v>17563.174367</v>
      </c>
      <c r="G115" s="239">
        <v>14.567683000000001</v>
      </c>
      <c r="H115" s="239">
        <v>2007713.7513520001</v>
      </c>
      <c r="I115" s="240">
        <v>0</v>
      </c>
      <c r="J115" s="239">
        <v>773143.33553499996</v>
      </c>
      <c r="K115" s="239">
        <v>8.7071961477933026</v>
      </c>
      <c r="L115" s="239">
        <v>11.486900255676892</v>
      </c>
      <c r="M115" s="239">
        <v>0.5008674798813405</v>
      </c>
      <c r="N115" s="240">
        <v>4.1544190813420543E-4</v>
      </c>
      <c r="O115" s="239">
        <v>57.256080589408661</v>
      </c>
      <c r="P115" s="240">
        <f t="shared" si="20"/>
        <v>0</v>
      </c>
      <c r="Q115" s="239">
        <v>22.048540085331663</v>
      </c>
      <c r="S115" s="120"/>
      <c r="T115" s="120"/>
    </row>
    <row r="116" spans="1:20" x14ac:dyDescent="0.3">
      <c r="A116" s="238"/>
      <c r="B116" s="238" t="s">
        <v>112</v>
      </c>
      <c r="C116" s="239">
        <v>3184592.7290059999</v>
      </c>
      <c r="D116" s="239">
        <v>312657.21705699997</v>
      </c>
      <c r="E116" s="239">
        <v>387294.246483</v>
      </c>
      <c r="F116" s="239">
        <v>19108.276695</v>
      </c>
      <c r="G116" s="239">
        <v>6.366155</v>
      </c>
      <c r="H116" s="239">
        <v>1803744.194628</v>
      </c>
      <c r="I116" s="240">
        <v>0</v>
      </c>
      <c r="J116" s="239">
        <v>661782.42798799998</v>
      </c>
      <c r="K116" s="239">
        <v>9.8178085445352696</v>
      </c>
      <c r="L116" s="239">
        <v>12.161500054793045</v>
      </c>
      <c r="M116" s="239">
        <v>0.60002261893514486</v>
      </c>
      <c r="N116" s="240">
        <v>1.9990484001346868E-4</v>
      </c>
      <c r="O116" s="239">
        <v>56.639713398799316</v>
      </c>
      <c r="P116" s="240">
        <f t="shared" si="20"/>
        <v>0</v>
      </c>
      <c r="Q116" s="239">
        <v>20.78075547809722</v>
      </c>
      <c r="S116" s="120"/>
      <c r="T116" s="120"/>
    </row>
    <row r="117" spans="1:20" x14ac:dyDescent="0.3">
      <c r="A117" s="238"/>
      <c r="B117" s="238" t="s">
        <v>111</v>
      </c>
      <c r="C117" s="239">
        <v>2433232.0771360002</v>
      </c>
      <c r="D117" s="239">
        <v>261006.80162700001</v>
      </c>
      <c r="E117" s="239">
        <v>304174.802715</v>
      </c>
      <c r="F117" s="239">
        <v>15783.025009999999</v>
      </c>
      <c r="G117" s="239">
        <v>7.4199080000000004</v>
      </c>
      <c r="H117" s="239">
        <v>1557659.9158580001</v>
      </c>
      <c r="I117" s="240">
        <v>0</v>
      </c>
      <c r="J117" s="239">
        <v>294600.11201799999</v>
      </c>
      <c r="K117" s="239">
        <v>10.726753279293202</v>
      </c>
      <c r="L117" s="239">
        <v>12.500854545408774</v>
      </c>
      <c r="M117" s="239">
        <v>0.64864445764569956</v>
      </c>
      <c r="N117" s="240">
        <v>3.0494041524939511E-4</v>
      </c>
      <c r="O117" s="239">
        <v>64.016085045673933</v>
      </c>
      <c r="P117" s="240">
        <f t="shared" si="20"/>
        <v>0</v>
      </c>
      <c r="Q117" s="239">
        <v>12.107357731563145</v>
      </c>
      <c r="S117" s="120"/>
      <c r="T117" s="120"/>
    </row>
    <row r="118" spans="1:20" x14ac:dyDescent="0.3">
      <c r="A118" s="238"/>
      <c r="B118" s="238" t="s">
        <v>110</v>
      </c>
      <c r="C118" s="239">
        <v>3576567.8534320001</v>
      </c>
      <c r="D118" s="239">
        <v>266135.18845199997</v>
      </c>
      <c r="E118" s="239">
        <v>302874.78844799998</v>
      </c>
      <c r="F118" s="239">
        <v>21099.123611999999</v>
      </c>
      <c r="G118" s="239">
        <v>2.7071499999999999</v>
      </c>
      <c r="H118" s="239">
        <v>1822504.851582</v>
      </c>
      <c r="I118" s="240">
        <v>0</v>
      </c>
      <c r="J118" s="239">
        <v>1163951.1941879999</v>
      </c>
      <c r="K118" s="239">
        <v>7.4410775737589381</v>
      </c>
      <c r="L118" s="239">
        <v>8.4683081898577051</v>
      </c>
      <c r="M118" s="239">
        <v>0.58992655743281142</v>
      </c>
      <c r="N118" s="240">
        <v>7.5691280326256773E-5</v>
      </c>
      <c r="O118" s="239">
        <v>50.95680904902062</v>
      </c>
      <c r="P118" s="240">
        <f t="shared" si="20"/>
        <v>0</v>
      </c>
      <c r="Q118" s="239">
        <v>32.543802938649591</v>
      </c>
      <c r="S118" s="120"/>
      <c r="T118" s="120"/>
    </row>
    <row r="119" spans="1:20" x14ac:dyDescent="0.3">
      <c r="A119" s="238">
        <v>2020</v>
      </c>
      <c r="B119" s="238" t="s">
        <v>114</v>
      </c>
      <c r="C119" s="239">
        <v>1243317.892853</v>
      </c>
      <c r="D119" s="239">
        <v>82591.203886999996</v>
      </c>
      <c r="E119" s="239">
        <v>113113.80989600001</v>
      </c>
      <c r="F119" s="239">
        <v>7080.3083109999998</v>
      </c>
      <c r="G119" s="239">
        <v>0.13517299999999999</v>
      </c>
      <c r="H119" s="239">
        <v>653955.13141200005</v>
      </c>
      <c r="I119" s="240">
        <v>0</v>
      </c>
      <c r="J119" s="239">
        <v>386577.30417399999</v>
      </c>
      <c r="K119" s="239">
        <v>6.6428066676882391</v>
      </c>
      <c r="L119" s="239">
        <v>9.0977384421325684</v>
      </c>
      <c r="M119" s="239">
        <v>0.56946886646608552</v>
      </c>
      <c r="N119" s="240">
        <v>1.0871958070982395E-5</v>
      </c>
      <c r="O119" s="239">
        <v>52.597580648613615</v>
      </c>
      <c r="P119" s="240">
        <f t="shared" si="20"/>
        <v>0</v>
      </c>
      <c r="Q119" s="239">
        <v>31.092394503141428</v>
      </c>
      <c r="S119" s="120"/>
      <c r="T119" s="120"/>
    </row>
    <row r="120" spans="1:20" x14ac:dyDescent="0.3">
      <c r="A120" s="238"/>
      <c r="B120" s="238" t="s">
        <v>115</v>
      </c>
      <c r="C120" s="239">
        <v>1104347.303325</v>
      </c>
      <c r="D120" s="239">
        <v>83639.058459000007</v>
      </c>
      <c r="E120" s="239">
        <v>86512.107621000003</v>
      </c>
      <c r="F120" s="239">
        <v>4999.5056109999996</v>
      </c>
      <c r="G120" s="239">
        <v>2.5162309999999999</v>
      </c>
      <c r="H120" s="239">
        <v>552354.53457699995</v>
      </c>
      <c r="I120" s="240">
        <v>0</v>
      </c>
      <c r="J120" s="239">
        <v>376839.58082600002</v>
      </c>
      <c r="K120" s="239">
        <v>7.5736191148542824</v>
      </c>
      <c r="L120" s="239">
        <v>7.8337772329888349</v>
      </c>
      <c r="M120" s="239">
        <v>0.45271135230260873</v>
      </c>
      <c r="N120" s="240">
        <v>2.278477968320347E-4</v>
      </c>
      <c r="O120" s="239">
        <v>50.016379169302574</v>
      </c>
      <c r="P120" s="240">
        <f t="shared" si="20"/>
        <v>0</v>
      </c>
      <c r="Q120" s="239">
        <v>34.123285282754871</v>
      </c>
      <c r="S120" s="120"/>
      <c r="T120" s="120"/>
    </row>
    <row r="121" spans="1:20" x14ac:dyDescent="0.3">
      <c r="A121" s="238"/>
      <c r="B121" s="238" t="s">
        <v>116</v>
      </c>
      <c r="C121" s="239">
        <v>1228902.657254</v>
      </c>
      <c r="D121" s="239">
        <v>99904.926105999999</v>
      </c>
      <c r="E121" s="239">
        <v>103248.870931</v>
      </c>
      <c r="F121" s="239">
        <v>9019.30969</v>
      </c>
      <c r="G121" s="239">
        <v>5.5745999999999997E-2</v>
      </c>
      <c r="H121" s="239">
        <v>616195.18559300003</v>
      </c>
      <c r="I121" s="240">
        <v>0</v>
      </c>
      <c r="J121" s="239">
        <v>400534.30918799998</v>
      </c>
      <c r="K121" s="239">
        <v>8.1296045310243645</v>
      </c>
      <c r="L121" s="239">
        <v>8.4017127248883181</v>
      </c>
      <c r="M121" s="239">
        <v>0.73393198694465944</v>
      </c>
      <c r="N121" s="240">
        <v>4.5362421238932957E-6</v>
      </c>
      <c r="O121" s="239">
        <v>50.141903588189543</v>
      </c>
      <c r="P121" s="240">
        <f t="shared" si="20"/>
        <v>0</v>
      </c>
      <c r="Q121" s="239">
        <v>32.592842632710997</v>
      </c>
      <c r="S121" s="120"/>
      <c r="T121" s="120"/>
    </row>
    <row r="122" spans="1:20" x14ac:dyDescent="0.3">
      <c r="A122" s="238"/>
      <c r="B122" s="238" t="s">
        <v>117</v>
      </c>
      <c r="C122" s="239">
        <v>735170.93676299998</v>
      </c>
      <c r="D122" s="239">
        <v>94167.927043000003</v>
      </c>
      <c r="E122" s="239">
        <v>95142.501594999994</v>
      </c>
      <c r="F122" s="239">
        <v>5177.2342349999999</v>
      </c>
      <c r="G122" s="239">
        <v>6.792967</v>
      </c>
      <c r="H122" s="239">
        <v>468203.49048400001</v>
      </c>
      <c r="I122" s="240">
        <v>0</v>
      </c>
      <c r="J122" s="239">
        <v>72472.990439000001</v>
      </c>
      <c r="K122" s="239">
        <v>12.808983915717182</v>
      </c>
      <c r="L122" s="239">
        <v>12.941548262764291</v>
      </c>
      <c r="M122" s="239">
        <v>0.70422183142816563</v>
      </c>
      <c r="N122" s="240">
        <v>9.2399830574231144E-4</v>
      </c>
      <c r="O122" s="239">
        <v>63.686343824407288</v>
      </c>
      <c r="P122" s="240">
        <f t="shared" si="20"/>
        <v>0</v>
      </c>
      <c r="Q122" s="239">
        <v>9.8579781673773397</v>
      </c>
      <c r="S122" s="120"/>
      <c r="T122" s="120"/>
    </row>
    <row r="123" spans="1:20" x14ac:dyDescent="0.3">
      <c r="A123" s="238"/>
      <c r="B123" s="238" t="s">
        <v>118</v>
      </c>
      <c r="C123" s="239">
        <v>749205.79949</v>
      </c>
      <c r="D123" s="239">
        <v>76046.587031000003</v>
      </c>
      <c r="E123" s="239">
        <v>99413.052265999999</v>
      </c>
      <c r="F123" s="239">
        <v>5068.4708049999999</v>
      </c>
      <c r="G123" s="239">
        <v>6.8228999999999998E-2</v>
      </c>
      <c r="H123" s="239">
        <v>482180.63004000002</v>
      </c>
      <c r="I123" s="240">
        <v>0</v>
      </c>
      <c r="J123" s="239">
        <v>86496.991118999998</v>
      </c>
      <c r="K123" s="239">
        <v>10.150293428423337</v>
      </c>
      <c r="L123" s="239">
        <v>13.269124763005378</v>
      </c>
      <c r="M123" s="239">
        <v>0.67651248941882369</v>
      </c>
      <c r="N123" s="240">
        <v>9.106843546385372E-6</v>
      </c>
      <c r="O123" s="239">
        <v>64.35890250292114</v>
      </c>
      <c r="P123" s="240">
        <f t="shared" si="20"/>
        <v>0</v>
      </c>
      <c r="Q123" s="239">
        <v>11.545157709387768</v>
      </c>
      <c r="S123" s="120"/>
      <c r="T123" s="120"/>
    </row>
    <row r="124" spans="1:20" x14ac:dyDescent="0.3">
      <c r="A124" s="238"/>
      <c r="B124" s="238" t="s">
        <v>119</v>
      </c>
      <c r="C124" s="239">
        <v>948855.34088300006</v>
      </c>
      <c r="D124" s="239">
        <v>90792.287553000002</v>
      </c>
      <c r="E124" s="239">
        <v>109619.248854</v>
      </c>
      <c r="F124" s="239">
        <v>5537.3199699999996</v>
      </c>
      <c r="G124" s="239">
        <v>0.55871199999999999</v>
      </c>
      <c r="H124" s="239">
        <v>607275.79533400002</v>
      </c>
      <c r="I124" s="240">
        <v>0</v>
      </c>
      <c r="J124" s="239">
        <v>135630.13045999999</v>
      </c>
      <c r="K124" s="239">
        <v>9.5686121625778213</v>
      </c>
      <c r="L124" s="239">
        <v>11.552788305116023</v>
      </c>
      <c r="M124" s="239">
        <v>0.58357894311339364</v>
      </c>
      <c r="N124" s="240">
        <v>5.8882737539324532E-5</v>
      </c>
      <c r="O124" s="239">
        <v>64.000882871025652</v>
      </c>
      <c r="P124" s="240">
        <f t="shared" si="20"/>
        <v>0</v>
      </c>
      <c r="Q124" s="239">
        <v>14.294078835429566</v>
      </c>
      <c r="S124" s="120"/>
      <c r="T124" s="120"/>
    </row>
    <row r="125" spans="1:20" x14ac:dyDescent="0.3">
      <c r="A125" s="238"/>
      <c r="B125" s="238" t="s">
        <v>120</v>
      </c>
      <c r="C125" s="239">
        <v>1010882.241735</v>
      </c>
      <c r="D125" s="239">
        <v>98085.332867999998</v>
      </c>
      <c r="E125" s="239">
        <v>122687.314736</v>
      </c>
      <c r="F125" s="239">
        <v>6327.4053960000001</v>
      </c>
      <c r="G125" s="239">
        <v>0.489759</v>
      </c>
      <c r="H125" s="239">
        <v>555131.57765800005</v>
      </c>
      <c r="I125" s="240">
        <v>0</v>
      </c>
      <c r="J125" s="239">
        <v>228650.12131799999</v>
      </c>
      <c r="K125" s="239">
        <v>9.7029435099833119</v>
      </c>
      <c r="L125" s="239">
        <v>12.136657433553189</v>
      </c>
      <c r="M125" s="239">
        <v>0.62592902860180144</v>
      </c>
      <c r="N125" s="240">
        <v>4.8448669862813643E-5</v>
      </c>
      <c r="O125" s="239">
        <v>54.915553438273399</v>
      </c>
      <c r="P125" s="240">
        <f t="shared" si="20"/>
        <v>0</v>
      </c>
      <c r="Q125" s="239">
        <v>22.618868140918433</v>
      </c>
      <c r="S125" s="120"/>
      <c r="T125" s="120"/>
    </row>
    <row r="126" spans="1:20" x14ac:dyDescent="0.3">
      <c r="A126" s="238"/>
      <c r="B126" s="238" t="s">
        <v>121</v>
      </c>
      <c r="C126" s="239">
        <v>1126294.6343340001</v>
      </c>
      <c r="D126" s="239">
        <v>102597.116601</v>
      </c>
      <c r="E126" s="239">
        <v>133731.85918699999</v>
      </c>
      <c r="F126" s="239">
        <v>5723.9537710000004</v>
      </c>
      <c r="G126" s="239">
        <v>0</v>
      </c>
      <c r="H126" s="239">
        <v>622193.76753399998</v>
      </c>
      <c r="I126" s="240">
        <v>0</v>
      </c>
      <c r="J126" s="239">
        <v>262047.93724100001</v>
      </c>
      <c r="K126" s="239">
        <v>9.1092608872870713</v>
      </c>
      <c r="L126" s="239">
        <v>11.873612384389832</v>
      </c>
      <c r="M126" s="239">
        <v>0.50821104855788335</v>
      </c>
      <c r="N126" s="240">
        <v>0</v>
      </c>
      <c r="O126" s="239">
        <v>55.242540323555325</v>
      </c>
      <c r="P126" s="240">
        <f t="shared" si="20"/>
        <v>0</v>
      </c>
      <c r="Q126" s="239">
        <v>23.266375356209885</v>
      </c>
      <c r="S126" s="120"/>
      <c r="T126" s="120"/>
    </row>
    <row r="127" spans="1:20" x14ac:dyDescent="0.3">
      <c r="A127" s="238"/>
      <c r="B127" s="201" t="s">
        <v>122</v>
      </c>
      <c r="C127" s="239">
        <v>1047415.852937</v>
      </c>
      <c r="D127" s="239">
        <v>111974.767588</v>
      </c>
      <c r="E127" s="239">
        <v>130875.07256</v>
      </c>
      <c r="F127" s="239">
        <v>7056.9175279999999</v>
      </c>
      <c r="G127" s="239">
        <v>5.8763959999999997</v>
      </c>
      <c r="H127" s="239">
        <v>626418.84943599999</v>
      </c>
      <c r="I127" s="240">
        <v>0</v>
      </c>
      <c r="J127" s="239">
        <v>171084.36942900001</v>
      </c>
      <c r="K127" s="239">
        <v>10.690574070844722</v>
      </c>
      <c r="L127" s="239">
        <v>12.495044083304693</v>
      </c>
      <c r="M127" s="239">
        <v>0.67374553365906142</v>
      </c>
      <c r="N127" s="240">
        <v>5.6103752712185215E-4</v>
      </c>
      <c r="O127" s="239">
        <v>59.806126447245767</v>
      </c>
      <c r="P127" s="240">
        <f t="shared" si="20"/>
        <v>0</v>
      </c>
      <c r="Q127" s="239">
        <v>16.333948827418634</v>
      </c>
      <c r="S127" s="120"/>
      <c r="T127" s="120"/>
    </row>
    <row r="128" spans="1:20" x14ac:dyDescent="0.3">
      <c r="A128" s="238"/>
      <c r="B128" s="216" t="s">
        <v>123</v>
      </c>
      <c r="C128" s="239">
        <v>1185140.9488530001</v>
      </c>
      <c r="D128" s="239">
        <v>80868.678434000001</v>
      </c>
      <c r="E128" s="239">
        <v>107273.395513</v>
      </c>
      <c r="F128" s="239">
        <v>6459.7251619999997</v>
      </c>
      <c r="G128" s="239">
        <v>14.512969</v>
      </c>
      <c r="H128" s="239">
        <v>496765.52342400001</v>
      </c>
      <c r="I128" s="240">
        <v>0</v>
      </c>
      <c r="J128" s="239">
        <v>493759.11335100001</v>
      </c>
      <c r="K128" s="239">
        <v>6.8235494277930488</v>
      </c>
      <c r="L128" s="239">
        <v>9.0515305894055089</v>
      </c>
      <c r="M128" s="239">
        <v>0.54505965457119954</v>
      </c>
      <c r="N128" s="240">
        <v>1.2245774660006392E-3</v>
      </c>
      <c r="O128" s="239">
        <v>41.916155534476999</v>
      </c>
      <c r="P128" s="240">
        <f t="shared" si="20"/>
        <v>0</v>
      </c>
      <c r="Q128" s="239">
        <v>41.662480216287243</v>
      </c>
      <c r="S128" s="120"/>
      <c r="T128" s="120"/>
    </row>
    <row r="129" spans="1:20" x14ac:dyDescent="0.3">
      <c r="A129" s="238"/>
      <c r="B129" s="216" t="s">
        <v>124</v>
      </c>
      <c r="C129" s="239">
        <v>1339819.707534</v>
      </c>
      <c r="D129" s="239">
        <v>124371.14438300001</v>
      </c>
      <c r="E129" s="239">
        <v>141614.74967700001</v>
      </c>
      <c r="F129" s="239">
        <v>4548.0199190000003</v>
      </c>
      <c r="G129" s="239">
        <v>0</v>
      </c>
      <c r="H129" s="239">
        <v>855767.56110499997</v>
      </c>
      <c r="I129" s="240">
        <v>0</v>
      </c>
      <c r="J129" s="239">
        <v>213518.23245000001</v>
      </c>
      <c r="K129" s="239">
        <v>9.282677638166021</v>
      </c>
      <c r="L129" s="239">
        <v>10.569687016893377</v>
      </c>
      <c r="M129" s="239">
        <v>0.33945014343540597</v>
      </c>
      <c r="N129" s="240">
        <v>0</v>
      </c>
      <c r="O129" s="239">
        <v>63.871844569302503</v>
      </c>
      <c r="P129" s="240">
        <f t="shared" si="20"/>
        <v>0</v>
      </c>
      <c r="Q129" s="239">
        <v>15.936340632202683</v>
      </c>
      <c r="S129" s="120"/>
      <c r="T129" s="120"/>
    </row>
    <row r="130" spans="1:20" x14ac:dyDescent="0.3">
      <c r="A130" s="238"/>
      <c r="B130" s="216" t="s">
        <v>125</v>
      </c>
      <c r="C130" s="239">
        <v>981590.49186499999</v>
      </c>
      <c r="D130" s="239">
        <v>100082.463684</v>
      </c>
      <c r="E130" s="239">
        <v>153905.887624</v>
      </c>
      <c r="F130" s="239">
        <v>6555.4292859999996</v>
      </c>
      <c r="G130" s="239">
        <v>5.4713999999999999E-2</v>
      </c>
      <c r="H130" s="239">
        <v>655180.66682299995</v>
      </c>
      <c r="I130" s="240">
        <v>0</v>
      </c>
      <c r="J130" s="239">
        <v>65865.989734000002</v>
      </c>
      <c r="K130" s="239">
        <v>10.195948770229585</v>
      </c>
      <c r="L130" s="239">
        <v>15.679235781062046</v>
      </c>
      <c r="M130" s="239">
        <v>0.66783748827322387</v>
      </c>
      <c r="N130" s="240">
        <v>5.574014872133146E-6</v>
      </c>
      <c r="O130" s="239">
        <v>66.746843235835684</v>
      </c>
      <c r="P130" s="240">
        <f t="shared" si="20"/>
        <v>0</v>
      </c>
      <c r="Q130" s="239">
        <v>6.7101291505845868</v>
      </c>
      <c r="S130" s="120"/>
      <c r="T130" s="120"/>
    </row>
    <row r="131" spans="1:20" x14ac:dyDescent="0.3">
      <c r="A131" s="238">
        <v>2021</v>
      </c>
      <c r="B131" s="216" t="s">
        <v>114</v>
      </c>
      <c r="C131" s="239">
        <v>1315216.6726549999</v>
      </c>
      <c r="D131" s="239">
        <v>132405.63480999999</v>
      </c>
      <c r="E131" s="239">
        <v>107908.217351</v>
      </c>
      <c r="F131" s="239">
        <v>10284.615250999999</v>
      </c>
      <c r="G131" s="239">
        <v>0.48748000000000002</v>
      </c>
      <c r="H131" s="239">
        <v>683072.42147900001</v>
      </c>
      <c r="I131" s="240">
        <v>0</v>
      </c>
      <c r="J131" s="239">
        <v>381545.29628399998</v>
      </c>
      <c r="K131" s="239">
        <v>10.067210792174308</v>
      </c>
      <c r="L131" s="239">
        <v>8.204596215554961</v>
      </c>
      <c r="M131" s="239">
        <v>0.7819711736347339</v>
      </c>
      <c r="N131" s="240">
        <v>3.7064615293838581E-5</v>
      </c>
      <c r="O131" s="239">
        <v>51.936113317366662</v>
      </c>
      <c r="P131" s="240">
        <f t="shared" si="20"/>
        <v>0</v>
      </c>
      <c r="Q131" s="239">
        <v>29.010071436654055</v>
      </c>
      <c r="S131" s="120"/>
    </row>
    <row r="132" spans="1:20" x14ac:dyDescent="0.3">
      <c r="A132" s="238"/>
      <c r="B132" s="216" t="s">
        <v>115</v>
      </c>
      <c r="C132" s="239">
        <v>1582037.5382055501</v>
      </c>
      <c r="D132" s="239">
        <v>145898.71482200001</v>
      </c>
      <c r="E132" s="239">
        <v>113954.04969699999</v>
      </c>
      <c r="F132" s="239">
        <v>5054.901981</v>
      </c>
      <c r="G132" s="239">
        <v>16.980599999999999</v>
      </c>
      <c r="H132" s="239">
        <v>795828.36219400004</v>
      </c>
      <c r="I132" s="240">
        <v>0</v>
      </c>
      <c r="J132" s="239">
        <v>521284.52891155001</v>
      </c>
      <c r="K132" s="239">
        <v>9.2222030956033976</v>
      </c>
      <c r="L132" s="239">
        <v>7.202992782728411</v>
      </c>
      <c r="M132" s="239">
        <v>0.31951846014561691</v>
      </c>
      <c r="N132" s="240">
        <v>1.0733373633637353E-3</v>
      </c>
      <c r="O132" s="239">
        <v>50.304012577140256</v>
      </c>
      <c r="P132" s="240">
        <f t="shared" si="20"/>
        <v>0</v>
      </c>
      <c r="Q132" s="239">
        <v>32.950199747018956</v>
      </c>
      <c r="S132" s="120"/>
    </row>
    <row r="133" spans="1:20" x14ac:dyDescent="0.3">
      <c r="A133" s="238"/>
      <c r="B133" s="216" t="s">
        <v>116</v>
      </c>
      <c r="C133" s="239">
        <v>1977933.63818037</v>
      </c>
      <c r="D133" s="239">
        <v>130725.463411</v>
      </c>
      <c r="E133" s="239">
        <v>143997.126605</v>
      </c>
      <c r="F133" s="239">
        <v>8222.5362619999996</v>
      </c>
      <c r="G133" s="239">
        <v>1.422714</v>
      </c>
      <c r="H133" s="239">
        <v>899582.12330900005</v>
      </c>
      <c r="I133" s="240">
        <v>0</v>
      </c>
      <c r="J133" s="239">
        <v>795404.96587936999</v>
      </c>
      <c r="K133" s="239">
        <v>6.6091935991979422</v>
      </c>
      <c r="L133" s="239">
        <v>7.2801798718319155</v>
      </c>
      <c r="M133" s="239">
        <v>0.41571345485404887</v>
      </c>
      <c r="N133" s="240">
        <v>7.1929309079795376E-5</v>
      </c>
      <c r="O133" s="239">
        <v>45.480905220692044</v>
      </c>
      <c r="P133" s="240">
        <f t="shared" si="20"/>
        <v>0</v>
      </c>
      <c r="Q133" s="239">
        <v>40.213935924114971</v>
      </c>
      <c r="S133" s="120"/>
    </row>
    <row r="134" spans="1:20" x14ac:dyDescent="0.3">
      <c r="A134" s="238"/>
      <c r="B134" s="216" t="s">
        <v>117</v>
      </c>
      <c r="C134" s="239">
        <v>1311391.773233</v>
      </c>
      <c r="D134" s="239">
        <v>144396.74314499999</v>
      </c>
      <c r="E134" s="239">
        <v>163079.26198099999</v>
      </c>
      <c r="F134" s="239">
        <v>9752.8410870000007</v>
      </c>
      <c r="G134" s="239">
        <v>0</v>
      </c>
      <c r="H134" s="239">
        <v>837166.58496600005</v>
      </c>
      <c r="I134" s="240">
        <v>0</v>
      </c>
      <c r="J134" s="239">
        <v>156996.34205400001</v>
      </c>
      <c r="K134" s="239">
        <v>11.010953865374331</v>
      </c>
      <c r="L134" s="239">
        <v>12.435586779605721</v>
      </c>
      <c r="M134" s="239">
        <v>0.7437015608963391</v>
      </c>
      <c r="N134" s="240">
        <v>0</v>
      </c>
      <c r="O134" s="239">
        <v>63.838023240157803</v>
      </c>
      <c r="P134" s="240">
        <f t="shared" si="20"/>
        <v>0</v>
      </c>
      <c r="Q134" s="239">
        <v>11.97173455396581</v>
      </c>
      <c r="S134" s="120"/>
    </row>
    <row r="135" spans="1:20" x14ac:dyDescent="0.3">
      <c r="A135" s="238"/>
      <c r="B135" s="216" t="s">
        <v>118</v>
      </c>
      <c r="C135" s="239">
        <v>1475773.1565389999</v>
      </c>
      <c r="D135" s="239">
        <v>139980.53288799999</v>
      </c>
      <c r="E135" s="239">
        <v>134773.34625800001</v>
      </c>
      <c r="F135" s="239">
        <v>8911.4456840000003</v>
      </c>
      <c r="G135" s="239">
        <v>0.66427499999999995</v>
      </c>
      <c r="H135" s="239">
        <v>699557.87947199994</v>
      </c>
      <c r="I135" s="240">
        <v>0</v>
      </c>
      <c r="J135" s="239">
        <v>492549.287962</v>
      </c>
      <c r="K135" s="239">
        <v>9.4852337073459143</v>
      </c>
      <c r="L135" s="239">
        <v>9.1323890572770683</v>
      </c>
      <c r="M135" s="239">
        <v>0.6038492870340062</v>
      </c>
      <c r="N135" s="240">
        <v>4.5011999104107931E-5</v>
      </c>
      <c r="O135" s="239">
        <v>47.402805530940213</v>
      </c>
      <c r="P135" s="240">
        <f t="shared" si="20"/>
        <v>0</v>
      </c>
      <c r="Q135" s="239">
        <v>33.375677405403707</v>
      </c>
      <c r="S135" s="120"/>
    </row>
    <row r="136" spans="1:20" x14ac:dyDescent="0.3">
      <c r="A136" s="238"/>
      <c r="B136" s="216" t="s">
        <v>119</v>
      </c>
      <c r="C136" s="239">
        <v>1905169.3946560002</v>
      </c>
      <c r="D136" s="239">
        <v>124115.605219</v>
      </c>
      <c r="E136" s="239">
        <v>195078.19151</v>
      </c>
      <c r="F136" s="239">
        <v>11394.199526</v>
      </c>
      <c r="G136" s="239">
        <v>0.25621300000000002</v>
      </c>
      <c r="H136" s="239">
        <v>861518.596793</v>
      </c>
      <c r="I136" s="240">
        <v>0</v>
      </c>
      <c r="J136" s="239">
        <v>713062.54539500002</v>
      </c>
      <c r="K136" s="239">
        <v>6.514675575155902</v>
      </c>
      <c r="L136" s="239">
        <v>10.239414513858678</v>
      </c>
      <c r="M136" s="239">
        <v>0.59806752921607531</v>
      </c>
      <c r="N136" s="240">
        <v>1.3448305474498878E-5</v>
      </c>
      <c r="O136" s="239">
        <v>45.220052306611656</v>
      </c>
      <c r="P136" s="240">
        <f t="shared" si="20"/>
        <v>0</v>
      </c>
      <c r="Q136" s="239">
        <v>37.4277766268522</v>
      </c>
      <c r="S136" s="120"/>
    </row>
    <row r="137" spans="1:20" x14ac:dyDescent="0.3">
      <c r="A137" s="238"/>
      <c r="B137" s="216" t="s">
        <v>120</v>
      </c>
      <c r="C137" s="239">
        <v>1740754.8696360001</v>
      </c>
      <c r="D137" s="239">
        <v>124062.114904</v>
      </c>
      <c r="E137" s="239">
        <v>164772.26496599999</v>
      </c>
      <c r="F137" s="239">
        <v>12551.471529</v>
      </c>
      <c r="G137" s="239">
        <v>1.955446</v>
      </c>
      <c r="H137" s="239">
        <v>824291.74295999995</v>
      </c>
      <c r="I137" s="240">
        <v>0</v>
      </c>
      <c r="J137" s="239">
        <v>615075.31983099994</v>
      </c>
      <c r="K137" s="239">
        <v>7.1269147120031882</v>
      </c>
      <c r="L137" s="239">
        <v>9.4655639251754398</v>
      </c>
      <c r="M137" s="239">
        <v>0.72103612909177561</v>
      </c>
      <c r="N137" s="240">
        <v>1.1233322015114586E-4</v>
      </c>
      <c r="O137" s="239">
        <v>47.352545573080207</v>
      </c>
      <c r="P137" s="240">
        <f t="shared" si="20"/>
        <v>0</v>
      </c>
      <c r="Q137" s="239">
        <v>35.333827327429226</v>
      </c>
    </row>
    <row r="138" spans="1:20" x14ac:dyDescent="0.3">
      <c r="A138" s="238"/>
      <c r="B138" s="216" t="s">
        <v>121</v>
      </c>
      <c r="C138" s="239">
        <v>2005917.7739279999</v>
      </c>
      <c r="D138" s="239">
        <v>196503.88693400001</v>
      </c>
      <c r="E138" s="239">
        <v>178901.45838299999</v>
      </c>
      <c r="F138" s="239">
        <v>7328.9211949999999</v>
      </c>
      <c r="G138" s="239">
        <v>3.4195929999999999</v>
      </c>
      <c r="H138" s="239">
        <v>918445.90761800006</v>
      </c>
      <c r="I138" s="240">
        <v>0</v>
      </c>
      <c r="J138" s="239">
        <v>704734.18020499998</v>
      </c>
      <c r="K138" s="239">
        <v>9.7962084731521646</v>
      </c>
      <c r="L138" s="239">
        <v>8.9186835426795241</v>
      </c>
      <c r="M138" s="239">
        <v>0.36536498605565787</v>
      </c>
      <c r="N138" s="240">
        <v>1.7047523305522804E-4</v>
      </c>
      <c r="O138" s="239">
        <v>45.786817363878974</v>
      </c>
      <c r="P138" s="240">
        <f t="shared" si="20"/>
        <v>0</v>
      </c>
      <c r="Q138" s="239">
        <v>35.132755159000631</v>
      </c>
    </row>
    <row r="139" spans="1:20" x14ac:dyDescent="0.3">
      <c r="A139" s="238"/>
      <c r="B139" s="216" t="s">
        <v>122</v>
      </c>
      <c r="C139" s="239">
        <v>1589188.6599409999</v>
      </c>
      <c r="D139" s="239">
        <v>161645.862478</v>
      </c>
      <c r="E139" s="239">
        <v>180291.56461</v>
      </c>
      <c r="F139" s="239">
        <v>10053.361707</v>
      </c>
      <c r="G139" s="239">
        <v>0</v>
      </c>
      <c r="H139" s="239">
        <v>864054.17688100005</v>
      </c>
      <c r="I139" s="240">
        <v>0</v>
      </c>
      <c r="J139" s="239">
        <v>373143.694265</v>
      </c>
      <c r="K139" s="239">
        <v>10.171596774671249</v>
      </c>
      <c r="L139" s="239">
        <v>11.344881143104399</v>
      </c>
      <c r="M139" s="239">
        <v>0.63260970584658205</v>
      </c>
      <c r="N139" s="240">
        <v>0</v>
      </c>
      <c r="O139" s="239">
        <v>54.370774135342671</v>
      </c>
      <c r="P139" s="240">
        <f t="shared" si="20"/>
        <v>0</v>
      </c>
      <c r="Q139" s="239">
        <v>23.4801382410351</v>
      </c>
    </row>
    <row r="140" spans="1:20" x14ac:dyDescent="0.3">
      <c r="A140" s="238"/>
      <c r="B140" s="216" t="s">
        <v>123</v>
      </c>
      <c r="C140" s="239">
        <v>2084494.290728</v>
      </c>
      <c r="D140" s="239">
        <v>208125.711515</v>
      </c>
      <c r="E140" s="239">
        <v>149308.24167399999</v>
      </c>
      <c r="F140" s="239">
        <v>9084.7236150000008</v>
      </c>
      <c r="G140" s="239">
        <v>7.0273820000000002</v>
      </c>
      <c r="H140" s="239">
        <v>904592.23459400004</v>
      </c>
      <c r="I140" s="240">
        <v>0</v>
      </c>
      <c r="J140" s="239">
        <v>813551.79199699999</v>
      </c>
      <c r="K140" s="239">
        <v>9.9844702113486274</v>
      </c>
      <c r="L140" s="239">
        <v>7.1628040593891367</v>
      </c>
      <c r="M140" s="239">
        <v>0.43582386650851429</v>
      </c>
      <c r="N140" s="240">
        <v>3.3712646905574968E-4</v>
      </c>
      <c r="O140" s="239">
        <v>43.396244288972142</v>
      </c>
      <c r="P140" s="240">
        <f t="shared" si="20"/>
        <v>0</v>
      </c>
      <c r="Q140" s="239">
        <v>39.028736879527301</v>
      </c>
    </row>
    <row r="141" spans="1:20" x14ac:dyDescent="0.3">
      <c r="A141" s="238"/>
      <c r="B141" s="216" t="s">
        <v>124</v>
      </c>
      <c r="C141" s="239">
        <v>2215736.4771609996</v>
      </c>
      <c r="D141" s="239">
        <v>159821.80382</v>
      </c>
      <c r="E141" s="239">
        <v>208187.090753</v>
      </c>
      <c r="F141" s="239">
        <v>10700.010630000001</v>
      </c>
      <c r="G141" s="239">
        <v>7.7543959999999998</v>
      </c>
      <c r="H141" s="239">
        <v>1033557.727238</v>
      </c>
      <c r="I141" s="240">
        <v>0</v>
      </c>
      <c r="J141" s="239">
        <v>803741.19944700005</v>
      </c>
      <c r="K141" s="239">
        <v>7.2130330238900084</v>
      </c>
      <c r="L141" s="239">
        <v>9.3958416489919419</v>
      </c>
      <c r="M141" s="239">
        <v>0.4829098920513244</v>
      </c>
      <c r="N141" s="240">
        <v>3.4996923505703297E-4</v>
      </c>
      <c r="O141" s="239">
        <v>46.646238751382882</v>
      </c>
      <c r="P141" s="240">
        <f t="shared" si="20"/>
        <v>0</v>
      </c>
      <c r="Q141" s="239">
        <v>36.274223389454029</v>
      </c>
    </row>
    <row r="142" spans="1:20" x14ac:dyDescent="0.3">
      <c r="A142" s="244"/>
      <c r="B142" s="216" t="s">
        <v>125</v>
      </c>
      <c r="C142" s="239">
        <v>1640350.7075990001</v>
      </c>
      <c r="D142" s="239">
        <v>299211.41274</v>
      </c>
      <c r="E142" s="239">
        <v>186377.331726</v>
      </c>
      <c r="F142" s="239">
        <v>10024.941051</v>
      </c>
      <c r="G142" s="239">
        <v>17.864902000000001</v>
      </c>
      <c r="H142" s="239">
        <v>1062506.88317</v>
      </c>
      <c r="I142" s="240">
        <v>0</v>
      </c>
      <c r="J142" s="239">
        <v>82841.352859999999</v>
      </c>
      <c r="K142" s="239">
        <v>18.240697635809791</v>
      </c>
      <c r="L142" s="239">
        <v>11.362041718432433</v>
      </c>
      <c r="M142" s="239">
        <v>0.61114620212366777</v>
      </c>
      <c r="N142" s="240">
        <v>1.0890903949527392E-3</v>
      </c>
      <c r="O142" s="239">
        <v>64.773153585260033</v>
      </c>
      <c r="P142" s="240">
        <f t="shared" si="20"/>
        <v>0</v>
      </c>
      <c r="Q142" s="239">
        <v>5.0502220333879588</v>
      </c>
    </row>
    <row r="143" spans="1:20" x14ac:dyDescent="0.3">
      <c r="A143" s="238">
        <v>2022</v>
      </c>
      <c r="B143" s="216" t="s">
        <v>114</v>
      </c>
      <c r="C143" s="239">
        <v>2054609.270598168</v>
      </c>
      <c r="D143" s="239">
        <v>114359.31982800001</v>
      </c>
      <c r="E143" s="239">
        <v>174592.121105</v>
      </c>
      <c r="F143" s="239">
        <v>15892.641753</v>
      </c>
      <c r="G143" s="239">
        <v>8.8819669999999995</v>
      </c>
      <c r="H143" s="239">
        <v>1010428.441354</v>
      </c>
      <c r="I143" s="240">
        <v>0</v>
      </c>
      <c r="J143" s="239">
        <v>739327.86459116801</v>
      </c>
      <c r="K143" s="239">
        <v>5.5659886998711947</v>
      </c>
      <c r="L143" s="239">
        <v>8.4975826598003312</v>
      </c>
      <c r="M143" s="239">
        <v>0.77351163456850847</v>
      </c>
      <c r="N143" s="240">
        <v>4.3229470085152255E-4</v>
      </c>
      <c r="O143" s="239">
        <v>49.178617842984288</v>
      </c>
      <c r="P143" s="240">
        <f t="shared" si="20"/>
        <v>0</v>
      </c>
      <c r="Q143" s="239">
        <v>35.983866868074827</v>
      </c>
    </row>
    <row r="144" spans="1:20" x14ac:dyDescent="0.3">
      <c r="A144" s="244"/>
      <c r="B144" s="216" t="s">
        <v>115</v>
      </c>
      <c r="C144" s="239">
        <v>2013613.5591208921</v>
      </c>
      <c r="D144" s="239">
        <v>158477.10228699999</v>
      </c>
      <c r="E144" s="239">
        <v>142431.83807500001</v>
      </c>
      <c r="F144" s="239">
        <v>11768.814716999999</v>
      </c>
      <c r="G144" s="239">
        <v>0</v>
      </c>
      <c r="H144" s="239">
        <v>871329.04768099997</v>
      </c>
      <c r="I144" s="240">
        <v>0</v>
      </c>
      <c r="J144" s="239">
        <v>829606.75636089197</v>
      </c>
      <c r="K144" s="239">
        <v>7.8702838272596987</v>
      </c>
      <c r="L144" s="239">
        <v>7.0734445261276067</v>
      </c>
      <c r="M144" s="239">
        <v>0.58446242893487743</v>
      </c>
      <c r="N144" s="240">
        <v>0</v>
      </c>
      <c r="O144" s="239">
        <v>43.271910031307435</v>
      </c>
      <c r="P144" s="240">
        <f t="shared" si="20"/>
        <v>0</v>
      </c>
      <c r="Q144" s="239">
        <v>41.199899186370374</v>
      </c>
    </row>
    <row r="145" spans="1:20" x14ac:dyDescent="0.3">
      <c r="A145" s="244"/>
      <c r="B145" s="216" t="s">
        <v>116</v>
      </c>
      <c r="C145" s="239">
        <v>3427450.6898324811</v>
      </c>
      <c r="D145" s="239">
        <v>170520.409388</v>
      </c>
      <c r="E145" s="239">
        <v>221505.01150399999</v>
      </c>
      <c r="F145" s="239">
        <v>13428.215292000001</v>
      </c>
      <c r="G145" s="239">
        <v>3.5337E-2</v>
      </c>
      <c r="H145" s="239">
        <v>1090618.3451729999</v>
      </c>
      <c r="I145" s="240">
        <v>0</v>
      </c>
      <c r="J145" s="239">
        <v>1931378.673138482</v>
      </c>
      <c r="K145" s="239">
        <v>4.9751382242740387</v>
      </c>
      <c r="L145" s="239">
        <v>6.4626753686375054</v>
      </c>
      <c r="M145" s="239">
        <v>0.39178434665259365</v>
      </c>
      <c r="N145" s="240">
        <v>1.0309995153198576E-6</v>
      </c>
      <c r="O145" s="239">
        <v>31.820103157379183</v>
      </c>
      <c r="P145" s="240">
        <f t="shared" si="20"/>
        <v>0</v>
      </c>
      <c r="Q145" s="239">
        <v>56.350297872057183</v>
      </c>
    </row>
    <row r="146" spans="1:20" x14ac:dyDescent="0.3">
      <c r="A146" s="238"/>
      <c r="B146" s="216" t="s">
        <v>117</v>
      </c>
      <c r="C146" s="239">
        <v>1713699.1889160001</v>
      </c>
      <c r="D146" s="239">
        <v>133755.40882099999</v>
      </c>
      <c r="E146" s="239">
        <v>206540.80116</v>
      </c>
      <c r="F146" s="239">
        <v>15778.469945000001</v>
      </c>
      <c r="G146" s="239">
        <v>4.6340680000000001</v>
      </c>
      <c r="H146" s="239">
        <v>922052.11034100002</v>
      </c>
      <c r="I146" s="240">
        <v>0</v>
      </c>
      <c r="J146" s="239">
        <v>435567.76458100002</v>
      </c>
      <c r="K146" s="239">
        <v>7.8050692727238165</v>
      </c>
      <c r="L146" s="239">
        <v>12.05233698515358</v>
      </c>
      <c r="M146" s="239">
        <v>0.92072576371939974</v>
      </c>
      <c r="N146" s="240">
        <v>2.7041315243495436E-4</v>
      </c>
      <c r="O146" s="239">
        <v>53.804781860475984</v>
      </c>
      <c r="P146" s="240">
        <f t="shared" si="20"/>
        <v>0</v>
      </c>
      <c r="Q146" s="239">
        <v>25.416815704774788</v>
      </c>
    </row>
    <row r="147" spans="1:20" x14ac:dyDescent="0.3">
      <c r="A147" s="244"/>
      <c r="B147" s="216" t="s">
        <v>118</v>
      </c>
      <c r="C147" s="239">
        <v>2051813.9647959999</v>
      </c>
      <c r="D147" s="239">
        <v>115225.70340899999</v>
      </c>
      <c r="E147" s="239">
        <v>260055.88281700001</v>
      </c>
      <c r="F147" s="239">
        <v>14066.34002</v>
      </c>
      <c r="G147" s="239">
        <v>0.49345299999999997</v>
      </c>
      <c r="H147" s="239">
        <v>889577.64109199995</v>
      </c>
      <c r="I147" s="240">
        <v>0</v>
      </c>
      <c r="J147" s="239">
        <v>772887.90400500002</v>
      </c>
      <c r="K147" s="239">
        <v>5.6157968210561533</v>
      </c>
      <c r="L147" s="239">
        <v>12.674437706288632</v>
      </c>
      <c r="M147" s="239">
        <v>0.6855563058514681</v>
      </c>
      <c r="N147" s="240">
        <v>2.4049597500866078E-5</v>
      </c>
      <c r="O147" s="239">
        <v>43.355667538818295</v>
      </c>
      <c r="P147" s="240">
        <f t="shared" si="20"/>
        <v>0</v>
      </c>
      <c r="Q147" s="239">
        <v>37.668517578387949</v>
      </c>
    </row>
    <row r="148" spans="1:20" x14ac:dyDescent="0.3">
      <c r="A148" s="244"/>
      <c r="B148" s="216" t="s">
        <v>119</v>
      </c>
      <c r="C148" s="239">
        <v>2623001.0141202169</v>
      </c>
      <c r="D148" s="239">
        <v>215464.21631399999</v>
      </c>
      <c r="E148" s="239">
        <v>229522.20409000001</v>
      </c>
      <c r="F148" s="239">
        <v>8811.4328170000008</v>
      </c>
      <c r="G148" s="239">
        <v>5.1862950000000003</v>
      </c>
      <c r="H148" s="239">
        <v>944386.771878</v>
      </c>
      <c r="I148" s="240">
        <v>0</v>
      </c>
      <c r="J148" s="239">
        <v>1224811.202726217</v>
      </c>
      <c r="K148" s="239">
        <v>8.214416050703246</v>
      </c>
      <c r="L148" s="239">
        <v>8.7503665783745141</v>
      </c>
      <c r="M148" s="239">
        <v>0.33592944758946086</v>
      </c>
      <c r="N148" s="240">
        <v>1.9772371310880106E-4</v>
      </c>
      <c r="O148" s="239">
        <v>36.004056681417545</v>
      </c>
      <c r="P148" s="240">
        <f t="shared" si="20"/>
        <v>0</v>
      </c>
      <c r="Q148" s="239">
        <v>46.695033518202131</v>
      </c>
    </row>
    <row r="149" spans="1:20" x14ac:dyDescent="0.3">
      <c r="A149" s="244"/>
      <c r="B149" s="216" t="s">
        <v>120</v>
      </c>
      <c r="C149" s="239">
        <v>2362266.1496404028</v>
      </c>
      <c r="D149" s="239">
        <v>141895.41209299999</v>
      </c>
      <c r="E149" s="239">
        <v>249478.261466</v>
      </c>
      <c r="F149" s="239">
        <v>16372.543224999999</v>
      </c>
      <c r="G149" s="239">
        <v>3.842438</v>
      </c>
      <c r="H149" s="239">
        <v>881360.04216199997</v>
      </c>
      <c r="I149" s="240">
        <v>0</v>
      </c>
      <c r="J149" s="239">
        <v>1073156.0482564031</v>
      </c>
      <c r="K149" s="239">
        <v>6.0067495830052895</v>
      </c>
      <c r="L149" s="239">
        <v>10.56097178143864</v>
      </c>
      <c r="M149" s="239">
        <v>0.69308630729404985</v>
      </c>
      <c r="N149" s="240">
        <v>1.6265897898866803E-4</v>
      </c>
      <c r="O149" s="239">
        <v>37.309938268224577</v>
      </c>
      <c r="P149" s="240">
        <f t="shared" si="20"/>
        <v>0</v>
      </c>
      <c r="Q149" s="239">
        <v>45.429091401058464</v>
      </c>
    </row>
    <row r="150" spans="1:20" x14ac:dyDescent="0.3">
      <c r="A150" s="244"/>
      <c r="B150" s="216" t="s">
        <v>121</v>
      </c>
      <c r="C150" s="239">
        <v>2174999.349059415</v>
      </c>
      <c r="D150" s="239">
        <v>179639.621167</v>
      </c>
      <c r="E150" s="239">
        <v>187155.762116</v>
      </c>
      <c r="F150" s="239">
        <v>10041.684536999999</v>
      </c>
      <c r="G150" s="239">
        <v>0.43908000000000003</v>
      </c>
      <c r="H150" s="239">
        <v>1064158.1033719999</v>
      </c>
      <c r="I150" s="240">
        <v>0</v>
      </c>
      <c r="J150" s="239">
        <v>734003.73878741509</v>
      </c>
      <c r="K150" s="239">
        <v>8.2592953990853228</v>
      </c>
      <c r="L150" s="239">
        <v>8.604865201313098</v>
      </c>
      <c r="M150" s="239">
        <v>0.46168678355432868</v>
      </c>
      <c r="N150" s="240">
        <v>2.0187592248700279E-5</v>
      </c>
      <c r="O150" s="239">
        <v>48.926823993404795</v>
      </c>
      <c r="P150" s="240">
        <f t="shared" si="20"/>
        <v>0</v>
      </c>
      <c r="Q150" s="239">
        <v>33.747308435050208</v>
      </c>
    </row>
    <row r="151" spans="1:20" x14ac:dyDescent="0.3">
      <c r="A151" s="244"/>
      <c r="B151" s="216" t="s">
        <v>122</v>
      </c>
      <c r="C151" s="239">
        <v>1806266.277856177</v>
      </c>
      <c r="D151" s="239">
        <v>191374.89010600001</v>
      </c>
      <c r="E151" s="239">
        <v>212576.73699100001</v>
      </c>
      <c r="F151" s="239">
        <v>11243.068316000001</v>
      </c>
      <c r="G151" s="239">
        <v>0</v>
      </c>
      <c r="H151" s="239">
        <v>904437.75069300004</v>
      </c>
      <c r="I151" s="240">
        <v>0</v>
      </c>
      <c r="J151" s="239">
        <v>486633.83175017603</v>
      </c>
      <c r="K151" s="239">
        <v>10.595054143021439</v>
      </c>
      <c r="L151" s="239">
        <v>11.768848236667703</v>
      </c>
      <c r="M151" s="239">
        <v>0.62244799971265508</v>
      </c>
      <c r="N151" s="240">
        <v>0</v>
      </c>
      <c r="O151" s="239">
        <v>50.072226990057075</v>
      </c>
      <c r="P151" s="240">
        <f t="shared" si="20"/>
        <v>0</v>
      </c>
      <c r="Q151" s="239">
        <v>26.94142263054108</v>
      </c>
    </row>
    <row r="152" spans="1:20" x14ac:dyDescent="0.3">
      <c r="A152" s="244"/>
      <c r="B152" s="216" t="s">
        <v>123</v>
      </c>
      <c r="C152" s="239">
        <v>2187190.3225587849</v>
      </c>
      <c r="D152" s="239">
        <v>158305.512193</v>
      </c>
      <c r="E152" s="239">
        <v>178701.799134</v>
      </c>
      <c r="F152" s="239">
        <v>13228.259045999999</v>
      </c>
      <c r="G152" s="239">
        <v>0.55992799999999998</v>
      </c>
      <c r="H152" s="239">
        <v>795392.58100300003</v>
      </c>
      <c r="I152" s="240">
        <v>0</v>
      </c>
      <c r="J152" s="239">
        <v>1041561.611254785</v>
      </c>
      <c r="K152" s="239">
        <v>7.2378480537440861</v>
      </c>
      <c r="L152" s="239">
        <v>8.1703817583161911</v>
      </c>
      <c r="M152" s="239">
        <v>0.60480603400459065</v>
      </c>
      <c r="N152" s="240">
        <v>2.5600332729386919E-5</v>
      </c>
      <c r="O152" s="239">
        <v>36.365951915536712</v>
      </c>
      <c r="P152" s="240">
        <f t="shared" si="20"/>
        <v>0</v>
      </c>
      <c r="Q152" s="239">
        <v>47.620986638065702</v>
      </c>
    </row>
    <row r="153" spans="1:20" x14ac:dyDescent="0.3">
      <c r="A153" s="244"/>
      <c r="B153" s="216" t="s">
        <v>124</v>
      </c>
      <c r="C153" s="239">
        <v>1939908.7630469999</v>
      </c>
      <c r="D153" s="239">
        <v>147337.05750699999</v>
      </c>
      <c r="E153" s="239">
        <v>200381.96937800001</v>
      </c>
      <c r="F153" s="239">
        <v>10293.557758000001</v>
      </c>
      <c r="G153" s="239">
        <v>0.117705</v>
      </c>
      <c r="H153" s="239">
        <v>848226.33873600001</v>
      </c>
      <c r="I153" s="240">
        <v>0</v>
      </c>
      <c r="J153" s="239">
        <v>733669.72196300002</v>
      </c>
      <c r="K153" s="239">
        <v>7.5950508762885729</v>
      </c>
      <c r="L153" s="239">
        <v>10.329453281259557</v>
      </c>
      <c r="M153" s="239">
        <v>0.53062071547282397</v>
      </c>
      <c r="N153" s="240">
        <v>6.0675533943731285E-6</v>
      </c>
      <c r="O153" s="239">
        <v>43.725063512971474</v>
      </c>
      <c r="P153" s="240">
        <f t="shared" si="20"/>
        <v>0</v>
      </c>
      <c r="Q153" s="239">
        <v>37.819805546454184</v>
      </c>
    </row>
    <row r="154" spans="1:20" x14ac:dyDescent="0.3">
      <c r="A154" s="244"/>
      <c r="B154" s="216" t="s">
        <v>125</v>
      </c>
      <c r="C154" s="239">
        <v>1235728.859922</v>
      </c>
      <c r="D154" s="239">
        <v>139179.20002600001</v>
      </c>
      <c r="E154" s="239">
        <v>180165.07555199999</v>
      </c>
      <c r="F154" s="239">
        <v>10600.889224</v>
      </c>
      <c r="G154" s="239">
        <v>0</v>
      </c>
      <c r="H154" s="239">
        <v>804145.74915799999</v>
      </c>
      <c r="I154" s="240">
        <v>0</v>
      </c>
      <c r="J154" s="239">
        <v>101637.945962</v>
      </c>
      <c r="K154" s="239">
        <v>11.262923812816437</v>
      </c>
      <c r="L154" s="239">
        <v>14.579660748829005</v>
      </c>
      <c r="M154" s="239">
        <v>0.85786531073403405</v>
      </c>
      <c r="N154" s="240">
        <v>0</v>
      </c>
      <c r="O154" s="239">
        <v>65.074611044429133</v>
      </c>
      <c r="P154" s="240">
        <f t="shared" ref="P154:P166" si="21">I154/$C$106*100</f>
        <v>0</v>
      </c>
      <c r="Q154" s="239">
        <v>8.2249390831913924</v>
      </c>
    </row>
    <row r="155" spans="1:20" x14ac:dyDescent="0.3">
      <c r="A155" s="238">
        <v>2023</v>
      </c>
      <c r="B155" s="693" t="s">
        <v>114</v>
      </c>
      <c r="C155" s="239">
        <v>2317542.6625041459</v>
      </c>
      <c r="D155" s="239">
        <v>146983.75138100001</v>
      </c>
      <c r="E155" s="239">
        <v>186520.922934</v>
      </c>
      <c r="F155" s="149">
        <v>17886.193549</v>
      </c>
      <c r="G155" s="239">
        <v>1.0026539999999999</v>
      </c>
      <c r="H155" s="239">
        <v>878648.55778200005</v>
      </c>
      <c r="I155" s="240">
        <v>0</v>
      </c>
      <c r="J155" s="149">
        <v>1087502.2342041461</v>
      </c>
      <c r="K155" s="239">
        <v>6.3422241911258475</v>
      </c>
      <c r="L155" s="239">
        <v>8.0482196056948023</v>
      </c>
      <c r="M155" s="239">
        <v>0.77177407943263709</v>
      </c>
      <c r="N155" s="149">
        <v>4.3263669585120581E-5</v>
      </c>
      <c r="O155" s="239">
        <v>37.912939942715219</v>
      </c>
      <c r="P155" s="240">
        <f t="shared" si="21"/>
        <v>0</v>
      </c>
      <c r="Q155" s="239">
        <v>46.924798917361919</v>
      </c>
    </row>
    <row r="156" spans="1:20" x14ac:dyDescent="0.3">
      <c r="A156" s="244"/>
      <c r="B156" s="693" t="s">
        <v>115</v>
      </c>
      <c r="C156" s="691">
        <v>1944656.294778032</v>
      </c>
      <c r="D156" s="691">
        <v>156539.96051800001</v>
      </c>
      <c r="E156" s="691">
        <v>171166.47522399999</v>
      </c>
      <c r="F156" s="693">
        <v>9835.8984249999994</v>
      </c>
      <c r="G156" s="691">
        <v>54.719320000000003</v>
      </c>
      <c r="H156" s="691">
        <v>728228.42518100003</v>
      </c>
      <c r="I156" s="692">
        <v>0</v>
      </c>
      <c r="J156" s="693">
        <v>878830.81611003203</v>
      </c>
      <c r="K156" s="691">
        <v>8.049749507836184</v>
      </c>
      <c r="L156" s="691">
        <v>8.8018883174179301</v>
      </c>
      <c r="M156" s="691">
        <v>0.50579109796483057</v>
      </c>
      <c r="N156" s="693">
        <v>2.8138298858742957E-3</v>
      </c>
      <c r="O156" s="691">
        <v>37.447667597431241</v>
      </c>
      <c r="P156" s="692">
        <f t="shared" si="21"/>
        <v>0</v>
      </c>
      <c r="Q156" s="691">
        <v>45.192089649463945</v>
      </c>
    </row>
    <row r="157" spans="1:20" x14ac:dyDescent="0.3">
      <c r="A157" s="244"/>
      <c r="B157" s="693" t="s">
        <v>116</v>
      </c>
      <c r="C157" s="691">
        <v>2203903.4273909847</v>
      </c>
      <c r="D157" s="691">
        <v>167868.20942100001</v>
      </c>
      <c r="E157" s="691">
        <v>197782.10906799999</v>
      </c>
      <c r="F157" s="693">
        <v>17107.07619</v>
      </c>
      <c r="G157" s="691">
        <v>14.250529</v>
      </c>
      <c r="H157" s="691">
        <v>789351.28210700001</v>
      </c>
      <c r="I157" s="692">
        <v>0</v>
      </c>
      <c r="J157" s="693">
        <v>1031780.500075985</v>
      </c>
      <c r="K157" s="691">
        <v>7.6168586760502937</v>
      </c>
      <c r="L157" s="691">
        <v>8.9741731243704059</v>
      </c>
      <c r="M157" s="691">
        <v>0.7762171417035103</v>
      </c>
      <c r="N157" s="693">
        <v>6.4660405818552579E-4</v>
      </c>
      <c r="O157" s="691">
        <v>35.816055835143665</v>
      </c>
      <c r="P157" s="692">
        <f t="shared" si="21"/>
        <v>0</v>
      </c>
      <c r="Q157" s="691">
        <v>46.816048618673953</v>
      </c>
    </row>
    <row r="158" spans="1:20" s="89" customFormat="1" x14ac:dyDescent="0.3">
      <c r="A158" s="146"/>
      <c r="B158" s="693" t="s">
        <v>117</v>
      </c>
      <c r="C158" s="691">
        <v>1934419.1992266818</v>
      </c>
      <c r="D158" s="691">
        <v>111664.898711</v>
      </c>
      <c r="E158" s="691">
        <v>168769.10541600001</v>
      </c>
      <c r="F158" s="691">
        <v>6602.0490669999999</v>
      </c>
      <c r="G158" s="691">
        <v>29.916367000000001</v>
      </c>
      <c r="H158" s="691">
        <v>734938.37458099995</v>
      </c>
      <c r="I158" s="692">
        <v>0</v>
      </c>
      <c r="J158" s="691">
        <v>912414.855084682</v>
      </c>
      <c r="K158" s="691">
        <v>5.7725284548271656</v>
      </c>
      <c r="L158" s="691">
        <v>8.724536309579042</v>
      </c>
      <c r="M158" s="691">
        <v>0.3412936073855804</v>
      </c>
      <c r="N158" s="691">
        <v>1.5465296773294844E-3</v>
      </c>
      <c r="O158" s="691">
        <v>37.992715067902786</v>
      </c>
      <c r="P158" s="692">
        <f t="shared" si="21"/>
        <v>0</v>
      </c>
      <c r="Q158" s="691">
        <v>47.167380030628102</v>
      </c>
      <c r="R158" s="242"/>
      <c r="S158" s="243"/>
      <c r="T158" s="243"/>
    </row>
    <row r="159" spans="1:20" s="89" customFormat="1" x14ac:dyDescent="0.3">
      <c r="A159" s="146"/>
      <c r="B159" s="693" t="s">
        <v>118</v>
      </c>
      <c r="C159" s="691">
        <v>2645166.164524198</v>
      </c>
      <c r="D159" s="691">
        <v>181475.044799</v>
      </c>
      <c r="E159" s="691">
        <v>189867.981447</v>
      </c>
      <c r="F159" s="691">
        <v>15703.506561</v>
      </c>
      <c r="G159" s="691">
        <v>20.035381999999998</v>
      </c>
      <c r="H159" s="691">
        <v>1482366.8421680001</v>
      </c>
      <c r="I159" s="692">
        <v>0</v>
      </c>
      <c r="J159" s="691">
        <v>775732.75416719902</v>
      </c>
      <c r="K159" s="691">
        <v>6.8606292955377723</v>
      </c>
      <c r="L159" s="691">
        <v>7.1779226573145243</v>
      </c>
      <c r="M159" s="691">
        <v>0.59366805653302634</v>
      </c>
      <c r="N159" s="691">
        <v>7.5743377745813114E-4</v>
      </c>
      <c r="O159" s="691">
        <v>56.040594426499567</v>
      </c>
      <c r="P159" s="692">
        <f t="shared" si="21"/>
        <v>0</v>
      </c>
      <c r="Q159" s="691">
        <v>29.326428130337696</v>
      </c>
    </row>
    <row r="160" spans="1:20" s="89" customFormat="1" x14ac:dyDescent="0.3">
      <c r="A160" s="146"/>
      <c r="B160" s="693" t="s">
        <v>119</v>
      </c>
      <c r="C160" s="691">
        <v>1722363.3919569761</v>
      </c>
      <c r="D160" s="691">
        <v>161713.543489</v>
      </c>
      <c r="E160" s="691">
        <v>209160.228994</v>
      </c>
      <c r="F160" s="691">
        <v>9320.8023759999996</v>
      </c>
      <c r="G160" s="691">
        <v>8.1378000000000006E-2</v>
      </c>
      <c r="H160" s="691">
        <v>802474.88544099999</v>
      </c>
      <c r="I160" s="692">
        <v>0</v>
      </c>
      <c r="J160" s="691">
        <v>539693.85027897602</v>
      </c>
      <c r="K160" s="691">
        <v>9.3890490383250977</v>
      </c>
      <c r="L160" s="691">
        <v>12.143792069125952</v>
      </c>
      <c r="M160" s="691">
        <v>0.54116352098087495</v>
      </c>
      <c r="N160" s="691">
        <v>4.7247869050175906E-6</v>
      </c>
      <c r="O160" s="691">
        <v>46.591496846041039</v>
      </c>
      <c r="P160" s="692">
        <f t="shared" si="21"/>
        <v>0</v>
      </c>
      <c r="Q160" s="691">
        <v>31.334493800740127</v>
      </c>
    </row>
    <row r="161" spans="1:20" s="89" customFormat="1" x14ac:dyDescent="0.3">
      <c r="A161" s="146"/>
      <c r="B161" s="693" t="s">
        <v>120</v>
      </c>
      <c r="C161" s="691">
        <v>2864333.552654</v>
      </c>
      <c r="D161" s="691">
        <v>213912.43831200001</v>
      </c>
      <c r="E161" s="691">
        <v>334883.84349</v>
      </c>
      <c r="F161" s="691">
        <v>18296.395453000001</v>
      </c>
      <c r="G161" s="691">
        <v>0.84986200000000001</v>
      </c>
      <c r="H161" s="691">
        <v>1337922.7970360001</v>
      </c>
      <c r="I161" s="692">
        <v>0</v>
      </c>
      <c r="J161" s="691">
        <v>959317.22850099998</v>
      </c>
      <c r="K161" s="691">
        <v>7.4681399487778073</v>
      </c>
      <c r="L161" s="691">
        <v>11.691509991205715</v>
      </c>
      <c r="M161" s="691">
        <v>0.63876623014268519</v>
      </c>
      <c r="N161" s="691">
        <v>2.9670496971714245E-5</v>
      </c>
      <c r="O161" s="691">
        <v>46.709741461371479</v>
      </c>
      <c r="P161" s="692">
        <f t="shared" si="21"/>
        <v>0</v>
      </c>
      <c r="Q161" s="691">
        <v>33.491812698005347</v>
      </c>
      <c r="R161" s="242"/>
      <c r="S161" s="243"/>
      <c r="T161" s="243"/>
    </row>
    <row r="162" spans="1:20" s="89" customFormat="1" x14ac:dyDescent="0.3">
      <c r="A162" s="146"/>
      <c r="B162" s="693" t="s">
        <v>121</v>
      </c>
      <c r="C162" s="691">
        <v>3485482.7246208619</v>
      </c>
      <c r="D162" s="691">
        <v>262714.29355300002</v>
      </c>
      <c r="E162" s="691">
        <v>371850.82317300001</v>
      </c>
      <c r="F162" s="691">
        <v>17269.546377999999</v>
      </c>
      <c r="G162" s="691">
        <v>8.6799660000000003</v>
      </c>
      <c r="H162" s="691">
        <v>1523048.621236</v>
      </c>
      <c r="I162" s="692">
        <v>0</v>
      </c>
      <c r="J162" s="691">
        <v>1310590.760314862</v>
      </c>
      <c r="K162" s="691">
        <v>7.5373861903612545</v>
      </c>
      <c r="L162" s="691">
        <v>10.668560212515429</v>
      </c>
      <c r="M162" s="691">
        <v>0.49547072077020604</v>
      </c>
      <c r="N162" s="691">
        <v>2.4903196158988783E-4</v>
      </c>
      <c r="O162" s="691">
        <v>43.696920672635713</v>
      </c>
      <c r="P162" s="692">
        <f t="shared" si="21"/>
        <v>0</v>
      </c>
      <c r="Q162" s="691">
        <v>37.601413171755809</v>
      </c>
    </row>
    <row r="163" spans="1:20" s="89" customFormat="1" x14ac:dyDescent="0.3">
      <c r="A163" s="146"/>
      <c r="B163" s="693" t="s">
        <v>122</v>
      </c>
      <c r="C163" s="691">
        <v>2691420.8221321539</v>
      </c>
      <c r="D163" s="691">
        <v>167055.827353</v>
      </c>
      <c r="E163" s="691">
        <v>244191.46286999999</v>
      </c>
      <c r="F163" s="691">
        <v>19796.931535</v>
      </c>
      <c r="G163" s="691">
        <v>0</v>
      </c>
      <c r="H163" s="691">
        <v>1095837.916192</v>
      </c>
      <c r="I163" s="692">
        <v>0</v>
      </c>
      <c r="J163" s="691">
        <v>1164538.684182154</v>
      </c>
      <c r="K163" s="691">
        <v>6.2069753633197253</v>
      </c>
      <c r="L163" s="691">
        <v>9.0729573339835632</v>
      </c>
      <c r="M163" s="691">
        <v>0.73555689887680942</v>
      </c>
      <c r="N163" s="691">
        <v>0</v>
      </c>
      <c r="O163" s="691">
        <v>40.715963374463051</v>
      </c>
      <c r="P163" s="692">
        <f t="shared" si="21"/>
        <v>0</v>
      </c>
      <c r="Q163" s="691">
        <v>43.26854702935686</v>
      </c>
    </row>
    <row r="164" spans="1:20" s="89" customFormat="1" x14ac:dyDescent="0.3">
      <c r="A164" s="146"/>
      <c r="B164" s="693" t="s">
        <v>123</v>
      </c>
      <c r="C164" s="694">
        <v>3457686.1613130393</v>
      </c>
      <c r="D164" s="694">
        <v>285420.47340299998</v>
      </c>
      <c r="E164" s="694">
        <v>349148.72093399998</v>
      </c>
      <c r="F164" s="694">
        <v>20713.862504000001</v>
      </c>
      <c r="G164" s="694">
        <v>0</v>
      </c>
      <c r="H164" s="694">
        <v>1447364.6729767399</v>
      </c>
      <c r="I164" s="692">
        <v>0</v>
      </c>
      <c r="J164" s="694">
        <v>1355038.4314952991</v>
      </c>
      <c r="K164" s="694">
        <f>D164/$C$164*100</f>
        <v>8.2546668519682243</v>
      </c>
      <c r="L164" s="694">
        <f>E164/$C$164*100</f>
        <v>10.097756263726737</v>
      </c>
      <c r="M164" s="694">
        <f>F164/$C$164*100</f>
        <v>0.59906716623853495</v>
      </c>
      <c r="N164" s="694">
        <f>G164/$C$164*100</f>
        <v>0</v>
      </c>
      <c r="O164" s="694">
        <f>H164/$C$164*100</f>
        <v>41.859341925558404</v>
      </c>
      <c r="P164" s="692">
        <f t="shared" si="21"/>
        <v>0</v>
      </c>
      <c r="Q164" s="694">
        <f>J164/$C$164*100</f>
        <v>39.189167792508094</v>
      </c>
    </row>
    <row r="165" spans="1:20" s="89" customFormat="1" x14ac:dyDescent="0.3">
      <c r="A165" s="146"/>
      <c r="B165" s="693" t="s">
        <v>124</v>
      </c>
      <c r="C165" s="694">
        <v>3014709.1602801862</v>
      </c>
      <c r="D165" s="694">
        <v>209315.88029999999</v>
      </c>
      <c r="E165" s="694">
        <v>310377.800881</v>
      </c>
      <c r="F165" s="694">
        <v>12196.460107000001</v>
      </c>
      <c r="G165" s="694">
        <v>0.812033</v>
      </c>
      <c r="H165" s="694">
        <v>1306267.688942</v>
      </c>
      <c r="I165" s="692">
        <v>0</v>
      </c>
      <c r="J165" s="694">
        <v>1176550.5180171861</v>
      </c>
      <c r="K165" s="694">
        <f>D165/$C$165*100</f>
        <v>6.9431533581350928</v>
      </c>
      <c r="L165" s="694">
        <f>E165/$C$165*100</f>
        <v>10.295447566562393</v>
      </c>
      <c r="M165" s="694">
        <f>F165/$C$165*100</f>
        <v>0.4045650660996587</v>
      </c>
      <c r="N165" s="694">
        <f>G165/$C$165*100</f>
        <v>2.6935699492966342E-5</v>
      </c>
      <c r="O165" s="694">
        <f>H165/$C$165*100</f>
        <v>43.329807934792484</v>
      </c>
      <c r="P165" s="692">
        <f t="shared" si="21"/>
        <v>0</v>
      </c>
      <c r="Q165" s="694">
        <f>J165/$C$165*100</f>
        <v>39.02699913871087</v>
      </c>
    </row>
    <row r="166" spans="1:20" s="89" customFormat="1" x14ac:dyDescent="0.3">
      <c r="A166" s="146"/>
      <c r="B166" s="693" t="s">
        <v>125</v>
      </c>
      <c r="C166" s="694">
        <v>2581381.9748091041</v>
      </c>
      <c r="D166" s="694">
        <v>216402.048014</v>
      </c>
      <c r="E166" s="694">
        <v>307272.14019599999</v>
      </c>
      <c r="F166" s="694">
        <v>26012.254789999999</v>
      </c>
      <c r="G166" s="694">
        <v>76.567627999999999</v>
      </c>
      <c r="H166" s="694">
        <v>1218273.3802199999</v>
      </c>
      <c r="I166" s="692">
        <v>0</v>
      </c>
      <c r="J166" s="694">
        <v>813345.58396110404</v>
      </c>
      <c r="K166" s="694">
        <f>D166/$C$166*100</f>
        <v>8.3831858332396987</v>
      </c>
      <c r="L166" s="694">
        <f>E166/$C$166*100</f>
        <v>11.903396831409388</v>
      </c>
      <c r="M166" s="694">
        <f>F166/$C$166*100</f>
        <v>1.0076871630717741</v>
      </c>
      <c r="N166" s="694">
        <f>G166/$C$166*100</f>
        <v>2.9661487043451699E-3</v>
      </c>
      <c r="O166" s="694">
        <f>H166/$C$166*100</f>
        <v>47.194618700709434</v>
      </c>
      <c r="P166" s="692">
        <f t="shared" si="21"/>
        <v>0</v>
      </c>
      <c r="Q166" s="694">
        <f>J166/$C$166*100</f>
        <v>31.508145322865357</v>
      </c>
    </row>
    <row r="167" spans="1:20" s="89" customFormat="1" x14ac:dyDescent="0.3">
      <c r="A167" s="229">
        <v>2024</v>
      </c>
      <c r="B167" s="683" t="s">
        <v>114</v>
      </c>
      <c r="C167" s="684">
        <v>3716195.5424580001</v>
      </c>
      <c r="D167" s="684">
        <v>297057.06553299999</v>
      </c>
      <c r="E167" s="684">
        <v>445519.62159499998</v>
      </c>
      <c r="F167" s="684">
        <v>22480.930402999998</v>
      </c>
      <c r="G167" s="684">
        <v>53.197293999999999</v>
      </c>
      <c r="H167" s="684">
        <v>1599106.8501860001</v>
      </c>
      <c r="I167" s="684">
        <v>0</v>
      </c>
      <c r="J167" s="684">
        <v>1351977.877447</v>
      </c>
      <c r="K167" s="683">
        <f>D167/$C$167*100</f>
        <v>7.9935800508634633</v>
      </c>
      <c r="L167" s="683">
        <f t="shared" ref="L167:Q167" si="22">E167/$C$167*100</f>
        <v>11.988594693279254</v>
      </c>
      <c r="M167" s="683">
        <f t="shared" si="22"/>
        <v>0.60494476531583308</v>
      </c>
      <c r="N167" s="683">
        <f t="shared" si="22"/>
        <v>1.4314987839637136E-3</v>
      </c>
      <c r="O167" s="683">
        <f t="shared" si="22"/>
        <v>43.030750990253438</v>
      </c>
      <c r="P167" s="684">
        <f t="shared" si="22"/>
        <v>0</v>
      </c>
      <c r="Q167" s="683">
        <f t="shared" si="22"/>
        <v>36.380698001504044</v>
      </c>
    </row>
    <row r="168" spans="1:20" s="89" customFormat="1" x14ac:dyDescent="0.3">
      <c r="A168" s="146"/>
      <c r="B168" s="683" t="s">
        <v>115</v>
      </c>
      <c r="C168" s="684">
        <v>4822305.7948383698</v>
      </c>
      <c r="D168" s="684">
        <v>276961.99844</v>
      </c>
      <c r="E168" s="684">
        <v>458315.16875800001</v>
      </c>
      <c r="F168" s="684">
        <v>21605.460720999999</v>
      </c>
      <c r="G168" s="684">
        <v>1.1097459999999999</v>
      </c>
      <c r="H168" s="684">
        <v>1790774.1173419999</v>
      </c>
      <c r="I168" s="684">
        <v>0</v>
      </c>
      <c r="J168" s="684">
        <v>2274647.93983137</v>
      </c>
      <c r="K168" s="683">
        <f>D168/$C$168*100</f>
        <v>5.7433520440875112</v>
      </c>
      <c r="L168" s="683">
        <f t="shared" ref="L168:Q168" si="23">E168/$C$168*100</f>
        <v>9.5040668978015628</v>
      </c>
      <c r="M168" s="683">
        <f t="shared" si="23"/>
        <v>0.44803174332340645</v>
      </c>
      <c r="N168" s="683">
        <f t="shared" si="23"/>
        <v>2.3012767070637324E-5</v>
      </c>
      <c r="O168" s="683">
        <f t="shared" si="23"/>
        <v>37.135225212361753</v>
      </c>
      <c r="P168" s="684">
        <f t="shared" si="23"/>
        <v>0</v>
      </c>
      <c r="Q168" s="683">
        <f t="shared" si="23"/>
        <v>47.169301089658703</v>
      </c>
    </row>
    <row r="169" spans="1:20" s="89" customFormat="1" x14ac:dyDescent="0.3">
      <c r="A169" s="146"/>
      <c r="B169" s="683" t="s">
        <v>116</v>
      </c>
      <c r="C169" s="684">
        <v>5431552.6969935093</v>
      </c>
      <c r="D169" s="684">
        <v>346521.81959600002</v>
      </c>
      <c r="E169" s="684">
        <v>563577.09169499995</v>
      </c>
      <c r="F169" s="684">
        <v>27295.507904999999</v>
      </c>
      <c r="G169" s="684">
        <v>2.313542</v>
      </c>
      <c r="H169" s="684">
        <v>2348435.6030199998</v>
      </c>
      <c r="I169" s="684">
        <v>0</v>
      </c>
      <c r="J169" s="684">
        <v>2145720.3612355101</v>
      </c>
      <c r="K169" s="683">
        <f>D169/$C$169*100</f>
        <v>6.3797930155001152</v>
      </c>
      <c r="L169" s="683">
        <f t="shared" ref="L169:Q169" si="24">E169/$C$169*100</f>
        <v>10.375984974001137</v>
      </c>
      <c r="M169" s="683">
        <f t="shared" si="24"/>
        <v>0.502536004485581</v>
      </c>
      <c r="N169" s="683">
        <f t="shared" si="24"/>
        <v>4.2594486863408305E-5</v>
      </c>
      <c r="O169" s="683">
        <f t="shared" si="24"/>
        <v>43.236910954024502</v>
      </c>
      <c r="P169" s="684">
        <f t="shared" si="24"/>
        <v>0</v>
      </c>
      <c r="Q169" s="683">
        <f t="shared" si="24"/>
        <v>39.504732457501817</v>
      </c>
    </row>
    <row r="170" spans="1:20" s="89" customFormat="1" x14ac:dyDescent="0.3">
      <c r="A170" s="146"/>
      <c r="B170" s="683" t="s">
        <v>117</v>
      </c>
      <c r="C170" s="684">
        <v>4445749.6540619405</v>
      </c>
      <c r="D170" s="684">
        <v>297360.70420600002</v>
      </c>
      <c r="E170" s="684">
        <v>430035.639089</v>
      </c>
      <c r="F170" s="684">
        <v>28955.758425</v>
      </c>
      <c r="G170" s="684">
        <v>9.7328999999999999E-2</v>
      </c>
      <c r="H170" s="684">
        <v>1819978.8571909999</v>
      </c>
      <c r="I170" s="684">
        <v>0</v>
      </c>
      <c r="J170" s="684">
        <v>1869418.59782194</v>
      </c>
      <c r="K170" s="684">
        <f>D170/$C$170*100</f>
        <v>6.6886515738534893</v>
      </c>
      <c r="L170" s="684">
        <f t="shared" ref="L170:Q170" si="25">E170/$C$170*100</f>
        <v>9.6729612000552052</v>
      </c>
      <c r="M170" s="684">
        <f t="shared" si="25"/>
        <v>0.65131329197864396</v>
      </c>
      <c r="N170" s="684">
        <f t="shared" si="25"/>
        <v>2.1892595754030724E-6</v>
      </c>
      <c r="O170" s="684">
        <f t="shared" si="25"/>
        <v>40.937502081974927</v>
      </c>
      <c r="P170" s="684">
        <f t="shared" si="25"/>
        <v>0</v>
      </c>
      <c r="Q170" s="684">
        <f t="shared" si="25"/>
        <v>42.049569662878149</v>
      </c>
    </row>
    <row r="171" spans="1:20" s="89" customFormat="1" x14ac:dyDescent="0.3">
      <c r="A171" s="146"/>
      <c r="B171" s="683" t="s">
        <v>118</v>
      </c>
      <c r="C171" s="684">
        <v>4875383.9436564893</v>
      </c>
      <c r="D171" s="684">
        <v>298919.142422</v>
      </c>
      <c r="E171" s="684">
        <v>609677.35843499994</v>
      </c>
      <c r="F171" s="684">
        <v>43990.850056000003</v>
      </c>
      <c r="G171" s="684">
        <v>0</v>
      </c>
      <c r="H171" s="684">
        <v>1933006.95737</v>
      </c>
      <c r="I171" s="684">
        <v>0</v>
      </c>
      <c r="J171" s="684">
        <v>1989789.6353734899</v>
      </c>
      <c r="K171" s="684">
        <f>D171/$C$171*100</f>
        <v>6.1311918379460719</v>
      </c>
      <c r="L171" s="684">
        <f t="shared" ref="L171:Q171" si="26">E171/$C$171*100</f>
        <v>12.505217342487862</v>
      </c>
      <c r="M171" s="684">
        <f t="shared" si="26"/>
        <v>0.90230534793547568</v>
      </c>
      <c r="N171" s="684">
        <f t="shared" si="26"/>
        <v>0</v>
      </c>
      <c r="O171" s="684">
        <f t="shared" si="26"/>
        <v>39.648302158542698</v>
      </c>
      <c r="P171" s="684">
        <f t="shared" si="26"/>
        <v>0</v>
      </c>
      <c r="Q171" s="684">
        <f t="shared" si="26"/>
        <v>40.812983313087905</v>
      </c>
    </row>
    <row r="172" spans="1:20" s="89" customFormat="1" x14ac:dyDescent="0.3">
      <c r="A172" s="146"/>
      <c r="B172" s="683" t="s">
        <v>119</v>
      </c>
      <c r="C172" s="684">
        <v>3152397.8221069998</v>
      </c>
      <c r="D172" s="684">
        <v>296967.57292300003</v>
      </c>
      <c r="E172" s="684">
        <v>441782.33625400002</v>
      </c>
      <c r="F172" s="684">
        <v>23854.932645000001</v>
      </c>
      <c r="G172" s="684">
        <v>1.6452000000000001E-2</v>
      </c>
      <c r="H172" s="684">
        <v>1823687.140474</v>
      </c>
      <c r="I172" s="684">
        <v>0</v>
      </c>
      <c r="J172" s="684">
        <v>566105.82335900003</v>
      </c>
      <c r="K172" s="684">
        <f>D172/$C$172*100</f>
        <v>9.4203710851605926</v>
      </c>
      <c r="L172" s="684">
        <f t="shared" ref="L172:Q172" si="27">E172/$C$172*100</f>
        <v>14.014168299314505</v>
      </c>
      <c r="M172" s="684">
        <f t="shared" si="27"/>
        <v>0.75672342106415491</v>
      </c>
      <c r="N172" s="684">
        <f t="shared" si="27"/>
        <v>5.2188844582451251E-7</v>
      </c>
      <c r="O172" s="684">
        <f t="shared" si="27"/>
        <v>57.850793059331707</v>
      </c>
      <c r="P172" s="684">
        <f t="shared" si="27"/>
        <v>0</v>
      </c>
      <c r="Q172" s="684">
        <f t="shared" si="27"/>
        <v>17.957943613240609</v>
      </c>
    </row>
    <row r="173" spans="1:20" s="89" customFormat="1" x14ac:dyDescent="0.3">
      <c r="A173" s="744"/>
      <c r="B173" s="745"/>
      <c r="C173" s="746"/>
      <c r="D173" s="746"/>
      <c r="E173" s="746"/>
      <c r="F173" s="746"/>
      <c r="G173" s="746"/>
      <c r="H173" s="746"/>
      <c r="I173" s="746"/>
      <c r="J173" s="746"/>
      <c r="K173" s="746"/>
      <c r="L173" s="746"/>
      <c r="M173" s="746"/>
      <c r="N173" s="746"/>
      <c r="O173" s="746"/>
      <c r="P173" s="746"/>
      <c r="Q173" s="746"/>
    </row>
    <row r="174" spans="1:20" x14ac:dyDescent="0.3">
      <c r="C174" s="194"/>
      <c r="D174" s="194"/>
      <c r="E174" s="194"/>
      <c r="F174" s="194"/>
      <c r="G174" s="194"/>
      <c r="H174" s="194"/>
      <c r="J174" s="194"/>
      <c r="K174" s="194"/>
      <c r="L174" s="194"/>
      <c r="M174" s="194"/>
      <c r="N174" s="194"/>
      <c r="O174" s="194"/>
      <c r="P174" s="194"/>
      <c r="Q174" s="194"/>
    </row>
    <row r="175" spans="1:20" x14ac:dyDescent="0.3">
      <c r="C175" s="194"/>
      <c r="D175" s="194"/>
      <c r="E175" s="194"/>
      <c r="F175" s="194"/>
      <c r="G175" s="194"/>
      <c r="H175" s="194"/>
      <c r="J175" s="194"/>
      <c r="K175" s="194"/>
      <c r="L175" s="194"/>
      <c r="M175" s="194"/>
      <c r="N175" s="194"/>
      <c r="O175" s="194"/>
      <c r="P175" s="194"/>
      <c r="Q175" s="194"/>
    </row>
    <row r="176" spans="1:20" x14ac:dyDescent="0.3">
      <c r="C176" s="194"/>
      <c r="D176" s="194"/>
      <c r="E176" s="194"/>
      <c r="F176" s="194"/>
      <c r="G176" s="194"/>
      <c r="H176" s="194"/>
      <c r="J176" s="194"/>
      <c r="K176" s="194"/>
      <c r="L176" s="194"/>
      <c r="M176" s="194"/>
      <c r="N176" s="194"/>
      <c r="O176" s="194"/>
      <c r="P176" s="194"/>
      <c r="Q176" s="194"/>
    </row>
    <row r="177" spans="3:10" x14ac:dyDescent="0.3">
      <c r="C177" s="194"/>
      <c r="D177" s="194"/>
      <c r="E177" s="743"/>
      <c r="F177" s="194"/>
      <c r="G177" s="743"/>
      <c r="H177" s="194"/>
      <c r="J177" s="194"/>
    </row>
  </sheetData>
  <mergeCells count="6">
    <mergeCell ref="A94:Q94"/>
    <mergeCell ref="A3:Q3"/>
    <mergeCell ref="A4:Q4"/>
    <mergeCell ref="C5:K5"/>
    <mergeCell ref="L5:Q5"/>
    <mergeCell ref="A93:Q93"/>
  </mergeCells>
  <phoneticPr fontId="62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I53"/>
  <sheetViews>
    <sheetView topLeftCell="A25" zoomScale="82" zoomScaleNormal="82" workbookViewId="0">
      <selection activeCell="D18" sqref="D18"/>
    </sheetView>
  </sheetViews>
  <sheetFormatPr defaultColWidth="8.88671875" defaultRowHeight="18" x14ac:dyDescent="0.35"/>
  <cols>
    <col min="1" max="1" width="45.44140625" style="6" bestFit="1" customWidth="1"/>
    <col min="2" max="2" width="24.6640625" style="6" bestFit="1" customWidth="1"/>
    <col min="3" max="4" width="24.109375" style="6" bestFit="1" customWidth="1"/>
    <col min="5" max="5" width="24.6640625" style="6" bestFit="1" customWidth="1"/>
    <col min="6" max="6" width="29.109375" style="6" bestFit="1" customWidth="1"/>
    <col min="7" max="7" width="13.33203125" style="6" bestFit="1" customWidth="1"/>
    <col min="8" max="9" width="12.6640625" style="6" bestFit="1" customWidth="1"/>
    <col min="10" max="16384" width="8.88671875" style="6"/>
  </cols>
  <sheetData>
    <row r="2" spans="1:9" x14ac:dyDescent="0.35">
      <c r="A2" s="884" t="s">
        <v>592</v>
      </c>
      <c r="B2" s="884"/>
      <c r="C2" s="884"/>
      <c r="D2" s="884"/>
      <c r="E2" s="884"/>
      <c r="F2" s="884"/>
    </row>
    <row r="3" spans="1:9" x14ac:dyDescent="0.35">
      <c r="A3" s="885" t="s">
        <v>238</v>
      </c>
      <c r="B3" s="884"/>
      <c r="C3" s="884"/>
      <c r="D3" s="884"/>
      <c r="E3" s="884"/>
      <c r="F3" s="886"/>
    </row>
    <row r="4" spans="1:9" x14ac:dyDescent="0.35">
      <c r="A4" s="695"/>
      <c r="B4" s="696"/>
      <c r="C4" s="696"/>
      <c r="D4" s="696"/>
      <c r="E4" s="696"/>
      <c r="F4" s="697"/>
    </row>
    <row r="5" spans="1:9" x14ac:dyDescent="0.35">
      <c r="A5" s="695" t="s">
        <v>239</v>
      </c>
      <c r="B5" s="255" t="s">
        <v>593</v>
      </c>
      <c r="C5" s="255" t="s">
        <v>118</v>
      </c>
      <c r="D5" s="255" t="s">
        <v>127</v>
      </c>
      <c r="E5" s="255" t="s">
        <v>594</v>
      </c>
      <c r="F5" s="255" t="s">
        <v>4</v>
      </c>
      <c r="H5" s="698"/>
    </row>
    <row r="6" spans="1:9" x14ac:dyDescent="0.35">
      <c r="A6" s="695" t="s">
        <v>240</v>
      </c>
      <c r="B6" s="269">
        <v>369664.74337382003</v>
      </c>
      <c r="C6" s="269">
        <v>360123.35468578001</v>
      </c>
      <c r="D6" s="269">
        <v>243898.40366310999</v>
      </c>
      <c r="E6" s="269">
        <v>973686.50172270997</v>
      </c>
      <c r="F6" s="699">
        <v>5.0141095159320743</v>
      </c>
      <c r="G6" s="698"/>
      <c r="H6" s="698"/>
    </row>
    <row r="7" spans="1:9" x14ac:dyDescent="0.35">
      <c r="A7" s="695" t="s">
        <v>241</v>
      </c>
      <c r="B7" s="269">
        <v>126654.74393514999</v>
      </c>
      <c r="C7" s="269">
        <v>117448.40681239999</v>
      </c>
      <c r="D7" s="269">
        <v>122806.75337476</v>
      </c>
      <c r="E7" s="269">
        <v>366909.90412230999</v>
      </c>
      <c r="F7" s="699">
        <v>1.8894443319224767</v>
      </c>
      <c r="G7" s="698"/>
      <c r="H7" s="698"/>
    </row>
    <row r="8" spans="1:9" x14ac:dyDescent="0.35">
      <c r="A8" s="695" t="s">
        <v>242</v>
      </c>
      <c r="B8" s="269">
        <v>18438.872523150003</v>
      </c>
      <c r="C8" s="269">
        <v>19898.220214389999</v>
      </c>
      <c r="D8" s="269">
        <v>20222.248240069999</v>
      </c>
      <c r="E8" s="269">
        <v>58559.340977610002</v>
      </c>
      <c r="F8" s="699">
        <v>0.30155799461433264</v>
      </c>
      <c r="G8" s="698"/>
      <c r="H8" s="698"/>
    </row>
    <row r="9" spans="1:9" x14ac:dyDescent="0.35">
      <c r="A9" s="695" t="s">
        <v>243</v>
      </c>
      <c r="B9" s="269">
        <v>23240.518323799999</v>
      </c>
      <c r="C9" s="269">
        <v>23240.689097840001</v>
      </c>
      <c r="D9" s="269">
        <v>17792.138792099999</v>
      </c>
      <c r="E9" s="269">
        <v>64273.346213739998</v>
      </c>
      <c r="F9" s="699">
        <v>0.33098291524112011</v>
      </c>
      <c r="G9" s="698"/>
      <c r="H9" s="698"/>
    </row>
    <row r="10" spans="1:9" x14ac:dyDescent="0.35">
      <c r="A10" s="695" t="s">
        <v>244</v>
      </c>
      <c r="B10" s="269">
        <v>143226.58698776001</v>
      </c>
      <c r="C10" s="269">
        <v>158712.95349237</v>
      </c>
      <c r="D10" s="269">
        <v>178879.79881904001</v>
      </c>
      <c r="E10" s="269">
        <v>480819.33929917001</v>
      </c>
      <c r="F10" s="699">
        <v>2.4760339394236777</v>
      </c>
      <c r="G10" s="698"/>
      <c r="H10" s="698"/>
    </row>
    <row r="11" spans="1:9" x14ac:dyDescent="0.35">
      <c r="A11" s="695" t="s">
        <v>245</v>
      </c>
      <c r="B11" s="269">
        <v>3965351.1774140401</v>
      </c>
      <c r="C11" s="269">
        <v>5136989.7726343591</v>
      </c>
      <c r="D11" s="269">
        <v>5457219.2306937603</v>
      </c>
      <c r="E11" s="269">
        <v>14559560.180742159</v>
      </c>
      <c r="F11" s="699">
        <v>74.976113072208435</v>
      </c>
      <c r="G11" s="698"/>
      <c r="H11" s="698"/>
    </row>
    <row r="12" spans="1:9" x14ac:dyDescent="0.35">
      <c r="A12" s="695" t="s">
        <v>246</v>
      </c>
      <c r="B12" s="269">
        <v>899592.17709092004</v>
      </c>
      <c r="C12" s="269">
        <v>775677.47310237004</v>
      </c>
      <c r="D12" s="269">
        <v>1239853.42597256</v>
      </c>
      <c r="E12" s="269">
        <v>2915123.0761658503</v>
      </c>
      <c r="F12" s="699">
        <v>15.011758230657883</v>
      </c>
      <c r="G12" s="698"/>
      <c r="H12" s="700"/>
      <c r="I12" s="700"/>
    </row>
    <row r="13" spans="1:9" x14ac:dyDescent="0.35">
      <c r="A13" s="701" t="s">
        <v>153</v>
      </c>
      <c r="B13" s="702">
        <v>5546168.8196486402</v>
      </c>
      <c r="C13" s="702">
        <v>6592090.8700395096</v>
      </c>
      <c r="D13" s="702">
        <v>7280671.9995553996</v>
      </c>
      <c r="E13" s="702">
        <v>19418931.689243551</v>
      </c>
      <c r="F13" s="702">
        <v>100</v>
      </c>
      <c r="G13" s="698"/>
      <c r="H13" s="700"/>
      <c r="I13" s="700"/>
    </row>
    <row r="14" spans="1:9" x14ac:dyDescent="0.35">
      <c r="A14" s="695"/>
      <c r="B14" s="255"/>
      <c r="C14" s="255"/>
      <c r="D14" s="255"/>
      <c r="E14" s="255"/>
      <c r="F14" s="696"/>
      <c r="G14" s="698"/>
      <c r="H14" s="700"/>
      <c r="I14" s="700"/>
    </row>
    <row r="15" spans="1:9" x14ac:dyDescent="0.35">
      <c r="A15" s="885" t="s">
        <v>217</v>
      </c>
      <c r="B15" s="884"/>
      <c r="C15" s="884"/>
      <c r="D15" s="884"/>
      <c r="E15" s="884"/>
      <c r="F15" s="886"/>
      <c r="G15" s="698"/>
    </row>
    <row r="16" spans="1:9" x14ac:dyDescent="0.35">
      <c r="A16" s="703"/>
      <c r="B16" s="696"/>
      <c r="C16" s="696"/>
      <c r="D16" s="704"/>
      <c r="E16" s="696"/>
      <c r="F16" s="697"/>
      <c r="G16" s="698"/>
    </row>
    <row r="17" spans="1:7" x14ac:dyDescent="0.35">
      <c r="A17" s="695" t="s">
        <v>239</v>
      </c>
      <c r="B17" s="255" t="s">
        <v>593</v>
      </c>
      <c r="C17" s="255" t="s">
        <v>118</v>
      </c>
      <c r="D17" s="255" t="s">
        <v>127</v>
      </c>
      <c r="E17" s="255" t="s">
        <v>594</v>
      </c>
      <c r="F17" s="705" t="s">
        <v>27</v>
      </c>
      <c r="G17" s="698"/>
    </row>
    <row r="18" spans="1:7" x14ac:dyDescent="0.35">
      <c r="A18" s="695" t="s">
        <v>240</v>
      </c>
      <c r="B18" s="289">
        <v>297360.70420600002</v>
      </c>
      <c r="C18" s="289">
        <v>298919.142422</v>
      </c>
      <c r="D18" s="289">
        <v>296967.57292300003</v>
      </c>
      <c r="E18" s="269">
        <v>893247.419551</v>
      </c>
      <c r="F18" s="696">
        <v>7.1611429793752928</v>
      </c>
      <c r="G18" s="698"/>
    </row>
    <row r="19" spans="1:7" x14ac:dyDescent="0.35">
      <c r="A19" s="695" t="s">
        <v>241</v>
      </c>
      <c r="B19" s="289">
        <v>430035.639089</v>
      </c>
      <c r="C19" s="289">
        <v>609677.35843499994</v>
      </c>
      <c r="D19" s="289">
        <v>441782.33625400002</v>
      </c>
      <c r="E19" s="269">
        <v>1481495.333778</v>
      </c>
      <c r="F19" s="696">
        <v>11.877112294143995</v>
      </c>
      <c r="G19" s="698"/>
    </row>
    <row r="20" spans="1:7" x14ac:dyDescent="0.35">
      <c r="A20" s="695" t="s">
        <v>242</v>
      </c>
      <c r="B20" s="289">
        <v>28955.758425</v>
      </c>
      <c r="C20" s="289">
        <v>43990.850056000003</v>
      </c>
      <c r="D20" s="289">
        <v>23854.932645000001</v>
      </c>
      <c r="E20" s="269">
        <v>96801.541125999996</v>
      </c>
      <c r="F20" s="696">
        <v>0.77605561623185271</v>
      </c>
      <c r="G20" s="698"/>
    </row>
    <row r="21" spans="1:7" x14ac:dyDescent="0.35">
      <c r="A21" s="695" t="s">
        <v>243</v>
      </c>
      <c r="B21" s="289">
        <v>9.7328999999999999E-2</v>
      </c>
      <c r="C21" s="289">
        <v>0</v>
      </c>
      <c r="D21" s="289">
        <v>1.6452000000000001E-2</v>
      </c>
      <c r="E21" s="269">
        <v>0.11378099999999999</v>
      </c>
      <c r="F21" s="696">
        <v>9.1217952775712324E-7</v>
      </c>
      <c r="G21" s="698"/>
    </row>
    <row r="22" spans="1:7" x14ac:dyDescent="0.35">
      <c r="A22" s="695" t="s">
        <v>244</v>
      </c>
      <c r="B22" s="289">
        <v>1819978.8571909999</v>
      </c>
      <c r="C22" s="289">
        <v>1933006.95737</v>
      </c>
      <c r="D22" s="289">
        <v>1823687.140474</v>
      </c>
      <c r="E22" s="269">
        <v>5576672.9550350001</v>
      </c>
      <c r="F22" s="696">
        <v>44.708052333691462</v>
      </c>
      <c r="G22" s="698"/>
    </row>
    <row r="23" spans="1:7" x14ac:dyDescent="0.35">
      <c r="A23" s="695" t="s">
        <v>245</v>
      </c>
      <c r="B23" s="289">
        <v>0</v>
      </c>
      <c r="C23" s="289">
        <v>0</v>
      </c>
      <c r="D23" s="289">
        <v>0</v>
      </c>
      <c r="E23" s="269">
        <v>0</v>
      </c>
      <c r="F23" s="696">
        <v>0</v>
      </c>
      <c r="G23" s="698"/>
    </row>
    <row r="24" spans="1:7" x14ac:dyDescent="0.35">
      <c r="A24" s="695" t="s">
        <v>247</v>
      </c>
      <c r="B24" s="289">
        <v>1869418.59782194</v>
      </c>
      <c r="C24" s="289">
        <v>1989789.6353734899</v>
      </c>
      <c r="D24" s="289">
        <v>566105.82335900003</v>
      </c>
      <c r="E24" s="269">
        <v>4425314.0565544292</v>
      </c>
      <c r="F24" s="696">
        <v>35.477635864377874</v>
      </c>
      <c r="G24" s="698"/>
    </row>
    <row r="25" spans="1:7" x14ac:dyDescent="0.35">
      <c r="A25" s="701" t="s">
        <v>153</v>
      </c>
      <c r="B25" s="702">
        <v>4445749.6540619396</v>
      </c>
      <c r="C25" s="702">
        <v>4875383.9436564902</v>
      </c>
      <c r="D25" s="702">
        <v>3152397.8221070003</v>
      </c>
      <c r="E25" s="702">
        <v>12473531.419825429</v>
      </c>
      <c r="F25" s="702">
        <v>100</v>
      </c>
      <c r="G25" s="698"/>
    </row>
    <row r="26" spans="1:7" x14ac:dyDescent="0.35">
      <c r="A26" s="695"/>
      <c r="B26" s="706"/>
      <c r="C26" s="707"/>
      <c r="D26" s="707"/>
      <c r="E26" s="707"/>
      <c r="F26" s="708"/>
    </row>
    <row r="27" spans="1:7" x14ac:dyDescent="0.35">
      <c r="A27" s="885" t="s">
        <v>248</v>
      </c>
      <c r="B27" s="884"/>
      <c r="C27" s="884"/>
      <c r="D27" s="884"/>
      <c r="E27" s="884"/>
      <c r="F27" s="886"/>
    </row>
    <row r="28" spans="1:7" x14ac:dyDescent="0.35">
      <c r="A28" s="703"/>
      <c r="B28" s="696"/>
      <c r="C28" s="696"/>
      <c r="D28" s="696"/>
      <c r="E28" s="696"/>
      <c r="F28" s="696"/>
    </row>
    <row r="29" spans="1:7" x14ac:dyDescent="0.35">
      <c r="A29" s="695" t="s">
        <v>239</v>
      </c>
      <c r="B29" s="255" t="s">
        <v>593</v>
      </c>
      <c r="C29" s="255" t="s">
        <v>118</v>
      </c>
      <c r="D29" s="255" t="s">
        <v>127</v>
      </c>
      <c r="E29" s="255" t="s">
        <v>594</v>
      </c>
      <c r="F29" s="255" t="s">
        <v>249</v>
      </c>
    </row>
    <row r="30" spans="1:7" x14ac:dyDescent="0.35">
      <c r="A30" s="709" t="s">
        <v>240</v>
      </c>
      <c r="B30" s="289">
        <v>667025.44757982006</v>
      </c>
      <c r="C30" s="289">
        <v>659042.49710778007</v>
      </c>
      <c r="D30" s="289">
        <v>540865.97658610996</v>
      </c>
      <c r="E30" s="289">
        <v>1866933.92127371</v>
      </c>
      <c r="F30" s="289">
        <v>5.8538404979539704</v>
      </c>
    </row>
    <row r="31" spans="1:7" x14ac:dyDescent="0.35">
      <c r="A31" s="709" t="s">
        <v>241</v>
      </c>
      <c r="B31" s="289">
        <v>556690.38302415004</v>
      </c>
      <c r="C31" s="289">
        <v>727125.76524739992</v>
      </c>
      <c r="D31" s="289">
        <v>564589.08962876</v>
      </c>
      <c r="E31" s="289">
        <v>1848405.23790031</v>
      </c>
      <c r="F31" s="289">
        <v>5.7957431245713193</v>
      </c>
    </row>
    <row r="32" spans="1:7" x14ac:dyDescent="0.35">
      <c r="A32" s="709" t="s">
        <v>242</v>
      </c>
      <c r="B32" s="289">
        <v>47394.630948150007</v>
      </c>
      <c r="C32" s="289">
        <v>63889.070270390002</v>
      </c>
      <c r="D32" s="289">
        <v>44077.180885070004</v>
      </c>
      <c r="E32" s="289">
        <v>155360.88210361</v>
      </c>
      <c r="F32" s="289">
        <v>0.48713980344601038</v>
      </c>
    </row>
    <row r="33" spans="1:6" x14ac:dyDescent="0.35">
      <c r="A33" s="709" t="s">
        <v>243</v>
      </c>
      <c r="B33" s="289">
        <v>23240.615652799999</v>
      </c>
      <c r="C33" s="289">
        <v>23240.689097840001</v>
      </c>
      <c r="D33" s="289">
        <v>17792.155244099999</v>
      </c>
      <c r="E33" s="289">
        <v>64273.459994739998</v>
      </c>
      <c r="F33" s="289">
        <v>0.20153181576139573</v>
      </c>
    </row>
    <row r="34" spans="1:6" x14ac:dyDescent="0.35">
      <c r="A34" s="709" t="s">
        <v>244</v>
      </c>
      <c r="B34" s="289">
        <v>1963205.4441787598</v>
      </c>
      <c r="C34" s="289">
        <v>2091719.9108623699</v>
      </c>
      <c r="D34" s="289">
        <v>2002566.93929304</v>
      </c>
      <c r="E34" s="289">
        <v>6057492.2943341704</v>
      </c>
      <c r="F34" s="289">
        <v>18.99349157704804</v>
      </c>
    </row>
    <row r="35" spans="1:6" x14ac:dyDescent="0.35">
      <c r="A35" s="709" t="s">
        <v>245</v>
      </c>
      <c r="B35" s="289">
        <v>3965351.1774140401</v>
      </c>
      <c r="C35" s="289">
        <v>5136989.7726343591</v>
      </c>
      <c r="D35" s="289">
        <v>5457219.2306937603</v>
      </c>
      <c r="E35" s="289">
        <v>14559560.180742159</v>
      </c>
      <c r="F35" s="289">
        <v>45.652040518005606</v>
      </c>
    </row>
    <row r="36" spans="1:6" x14ac:dyDescent="0.35">
      <c r="A36" s="709" t="s">
        <v>250</v>
      </c>
      <c r="B36" s="289">
        <v>2769010.7749128602</v>
      </c>
      <c r="C36" s="289">
        <v>2765467.1084758602</v>
      </c>
      <c r="D36" s="289">
        <v>1805959.24933156</v>
      </c>
      <c r="E36" s="289">
        <v>7340437.1327202795</v>
      </c>
      <c r="F36" s="289">
        <v>23.016212663213661</v>
      </c>
    </row>
    <row r="37" spans="1:6" x14ac:dyDescent="0.35">
      <c r="A37" s="710" t="s">
        <v>153</v>
      </c>
      <c r="B37" s="702">
        <v>9991918.4737105817</v>
      </c>
      <c r="C37" s="711">
        <v>11467474.813695999</v>
      </c>
      <c r="D37" s="711">
        <v>10433069.8216624</v>
      </c>
      <c r="E37" s="702">
        <v>31892463.109068979</v>
      </c>
      <c r="F37" s="702">
        <v>100.00000000000001</v>
      </c>
    </row>
    <row r="38" spans="1:6" x14ac:dyDescent="0.35">
      <c r="A38" s="712"/>
      <c r="B38" s="713"/>
      <c r="C38" s="713"/>
      <c r="D38" s="713"/>
      <c r="E38" s="713"/>
      <c r="F38" s="712"/>
    </row>
    <row r="39" spans="1:6" x14ac:dyDescent="0.35">
      <c r="B39" s="713"/>
      <c r="C39" s="713"/>
      <c r="D39" s="713"/>
      <c r="E39" s="713"/>
      <c r="F39" s="712"/>
    </row>
    <row r="40" spans="1:6" x14ac:dyDescent="0.35">
      <c r="B40" s="713"/>
      <c r="C40" s="713"/>
      <c r="D40" s="713"/>
      <c r="E40" s="713"/>
      <c r="F40" s="712"/>
    </row>
    <row r="41" spans="1:6" x14ac:dyDescent="0.35">
      <c r="B41" s="713"/>
      <c r="C41" s="713"/>
      <c r="D41" s="713"/>
      <c r="E41" s="713"/>
      <c r="F41" s="712"/>
    </row>
    <row r="42" spans="1:6" x14ac:dyDescent="0.35">
      <c r="B42" s="713"/>
      <c r="C42" s="713"/>
      <c r="D42" s="713"/>
      <c r="E42" s="713"/>
      <c r="F42" s="712"/>
    </row>
    <row r="43" spans="1:6" x14ac:dyDescent="0.35">
      <c r="B43" s="713"/>
      <c r="C43" s="713"/>
      <c r="D43" s="713"/>
      <c r="E43" s="713"/>
      <c r="F43" s="712"/>
    </row>
    <row r="44" spans="1:6" x14ac:dyDescent="0.35">
      <c r="B44" s="713"/>
      <c r="C44" s="713"/>
      <c r="D44" s="713"/>
      <c r="E44" s="713"/>
      <c r="F44" s="712"/>
    </row>
    <row r="45" spans="1:6" x14ac:dyDescent="0.35">
      <c r="B45" s="713"/>
      <c r="C45" s="713"/>
      <c r="D45" s="713"/>
      <c r="E45" s="713"/>
      <c r="F45" s="712"/>
    </row>
    <row r="46" spans="1:6" x14ac:dyDescent="0.35">
      <c r="B46" s="309"/>
      <c r="C46" s="309"/>
      <c r="D46" s="309"/>
      <c r="E46" s="309"/>
      <c r="F46" s="309"/>
    </row>
    <row r="47" spans="1:6" x14ac:dyDescent="0.35">
      <c r="B47" s="309"/>
      <c r="C47" s="309"/>
      <c r="D47" s="309"/>
      <c r="E47" s="309"/>
      <c r="F47" s="309"/>
    </row>
    <row r="48" spans="1:6" x14ac:dyDescent="0.35">
      <c r="B48" s="309"/>
      <c r="C48" s="309"/>
      <c r="D48" s="309"/>
      <c r="E48" s="309"/>
      <c r="F48" s="309"/>
    </row>
    <row r="49" spans="2:6" x14ac:dyDescent="0.35">
      <c r="B49" s="309"/>
      <c r="C49" s="309"/>
      <c r="D49" s="309"/>
      <c r="E49" s="309"/>
      <c r="F49" s="309"/>
    </row>
    <row r="50" spans="2:6" x14ac:dyDescent="0.35">
      <c r="B50" s="309"/>
      <c r="C50" s="309"/>
      <c r="D50" s="309"/>
      <c r="E50" s="309"/>
      <c r="F50" s="309"/>
    </row>
    <row r="51" spans="2:6" x14ac:dyDescent="0.35">
      <c r="B51" s="309"/>
      <c r="C51" s="309"/>
      <c r="D51" s="309"/>
      <c r="E51" s="309"/>
      <c r="F51" s="309"/>
    </row>
    <row r="52" spans="2:6" x14ac:dyDescent="0.35">
      <c r="B52" s="309"/>
      <c r="C52" s="309"/>
      <c r="D52" s="309"/>
      <c r="E52" s="309"/>
      <c r="F52" s="309"/>
    </row>
    <row r="53" spans="2:6" x14ac:dyDescent="0.35">
      <c r="B53" s="309"/>
      <c r="C53" s="309"/>
      <c r="D53" s="309"/>
      <c r="E53" s="309"/>
      <c r="F53" s="309"/>
    </row>
  </sheetData>
  <mergeCells count="4">
    <mergeCell ref="A2:F2"/>
    <mergeCell ref="A3:F3"/>
    <mergeCell ref="A15:F15"/>
    <mergeCell ref="A27:F27"/>
  </mergeCells>
  <phoneticPr fontId="62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2:D26"/>
  <sheetViews>
    <sheetView workbookViewId="0">
      <selection activeCell="D11" sqref="D11"/>
    </sheetView>
  </sheetViews>
  <sheetFormatPr defaultColWidth="8.88671875" defaultRowHeight="15.6" x14ac:dyDescent="0.3"/>
  <cols>
    <col min="1" max="1" width="4.44140625" style="193" customWidth="1"/>
    <col min="2" max="2" width="14.109375" style="193" bestFit="1" customWidth="1"/>
    <col min="3" max="3" width="65.33203125" style="193" customWidth="1"/>
    <col min="4" max="4" width="22.109375" style="193" customWidth="1"/>
    <col min="5" max="5" width="8.88671875" style="193"/>
    <col min="6" max="6" width="11.5546875" style="193" bestFit="1" customWidth="1"/>
    <col min="7" max="7" width="8.88671875" style="193"/>
    <col min="8" max="8" width="11" style="193" bestFit="1" customWidth="1"/>
    <col min="9" max="16384" width="8.88671875" style="193"/>
  </cols>
  <sheetData>
    <row r="2" spans="2:4" x14ac:dyDescent="0.3">
      <c r="B2" s="238"/>
      <c r="C2" s="238" t="s">
        <v>595</v>
      </c>
      <c r="D2" s="183"/>
    </row>
    <row r="3" spans="2:4" x14ac:dyDescent="0.3">
      <c r="B3" s="183"/>
      <c r="C3" s="183"/>
      <c r="D3" s="732"/>
    </row>
    <row r="4" spans="2:4" x14ac:dyDescent="0.3">
      <c r="B4" s="183"/>
      <c r="C4" s="508" t="s">
        <v>596</v>
      </c>
      <c r="D4" s="184"/>
    </row>
    <row r="5" spans="2:4" x14ac:dyDescent="0.3">
      <c r="B5" s="238" t="s">
        <v>39</v>
      </c>
      <c r="C5" s="238" t="s">
        <v>1</v>
      </c>
      <c r="D5" s="733" t="s">
        <v>877</v>
      </c>
    </row>
    <row r="6" spans="2:4" x14ac:dyDescent="0.3">
      <c r="B6" s="507" t="s">
        <v>510</v>
      </c>
      <c r="C6" s="238" t="s">
        <v>16</v>
      </c>
      <c r="D6" s="216">
        <v>268917.74202209001</v>
      </c>
    </row>
    <row r="7" spans="2:4" x14ac:dyDescent="0.3">
      <c r="B7" s="507" t="s">
        <v>256</v>
      </c>
      <c r="C7" s="238" t="s">
        <v>257</v>
      </c>
      <c r="D7" s="216">
        <v>209795.86603522001</v>
      </c>
    </row>
    <row r="8" spans="2:4" x14ac:dyDescent="0.3">
      <c r="B8" s="507" t="s">
        <v>541</v>
      </c>
      <c r="C8" s="238" t="s">
        <v>21</v>
      </c>
      <c r="D8" s="216">
        <v>107265.12144516001</v>
      </c>
    </row>
    <row r="9" spans="2:4" x14ac:dyDescent="0.3">
      <c r="B9" s="507" t="s">
        <v>251</v>
      </c>
      <c r="C9" s="238" t="s">
        <v>14</v>
      </c>
      <c r="D9" s="216">
        <v>102543.3059665</v>
      </c>
    </row>
    <row r="10" spans="2:4" x14ac:dyDescent="0.3">
      <c r="B10" s="507" t="s">
        <v>616</v>
      </c>
      <c r="C10" s="238" t="s">
        <v>253</v>
      </c>
      <c r="D10" s="216">
        <v>75000.276932940003</v>
      </c>
    </row>
    <row r="11" spans="2:4" x14ac:dyDescent="0.3">
      <c r="B11" s="734" t="s">
        <v>494</v>
      </c>
      <c r="C11" s="238" t="s">
        <v>25</v>
      </c>
      <c r="D11" s="216">
        <v>70357.789976619999</v>
      </c>
    </row>
    <row r="12" spans="2:4" x14ac:dyDescent="0.3">
      <c r="B12" s="507" t="s">
        <v>252</v>
      </c>
      <c r="C12" s="238" t="s">
        <v>816</v>
      </c>
      <c r="D12" s="216">
        <v>38696.558385199998</v>
      </c>
    </row>
    <row r="13" spans="2:4" x14ac:dyDescent="0.3">
      <c r="B13" s="734" t="s">
        <v>512</v>
      </c>
      <c r="C13" s="238" t="s">
        <v>874</v>
      </c>
      <c r="D13" s="216">
        <v>31078.940148580001</v>
      </c>
    </row>
    <row r="14" spans="2:4" x14ac:dyDescent="0.3">
      <c r="B14" s="734" t="s">
        <v>560</v>
      </c>
      <c r="C14" s="238" t="s">
        <v>254</v>
      </c>
      <c r="D14" s="216">
        <v>19166.04815228</v>
      </c>
    </row>
    <row r="15" spans="2:4" x14ac:dyDescent="0.3">
      <c r="B15" s="507" t="s">
        <v>258</v>
      </c>
      <c r="C15" s="238" t="s">
        <v>259</v>
      </c>
      <c r="D15" s="216">
        <v>17447.487508819999</v>
      </c>
    </row>
    <row r="16" spans="2:4" x14ac:dyDescent="0.3">
      <c r="B16" s="507" t="s">
        <v>342</v>
      </c>
      <c r="C16" s="238" t="s">
        <v>875</v>
      </c>
      <c r="D16" s="216">
        <v>8301.3332580500009</v>
      </c>
    </row>
    <row r="17" spans="2:4" x14ac:dyDescent="0.3">
      <c r="B17" s="734" t="s">
        <v>617</v>
      </c>
      <c r="C17" s="238" t="s">
        <v>618</v>
      </c>
      <c r="D17" s="216">
        <v>4887.2651227799997</v>
      </c>
    </row>
    <row r="18" spans="2:4" x14ac:dyDescent="0.3">
      <c r="B18" s="734" t="s">
        <v>619</v>
      </c>
      <c r="C18" s="238" t="s">
        <v>255</v>
      </c>
      <c r="D18" s="216">
        <v>3578.3074288899998</v>
      </c>
    </row>
    <row r="19" spans="2:4" x14ac:dyDescent="0.3">
      <c r="B19" s="507" t="s">
        <v>343</v>
      </c>
      <c r="C19" s="238" t="s">
        <v>876</v>
      </c>
      <c r="D19" s="216">
        <v>3522.4418120100004</v>
      </c>
    </row>
    <row r="20" spans="2:4" x14ac:dyDescent="0.3">
      <c r="B20" s="734" t="s">
        <v>620</v>
      </c>
      <c r="C20" s="238" t="s">
        <v>621</v>
      </c>
      <c r="D20" s="216">
        <v>2469.47750808</v>
      </c>
    </row>
    <row r="21" spans="2:4" x14ac:dyDescent="0.3">
      <c r="B21" s="734" t="s">
        <v>622</v>
      </c>
      <c r="C21" s="238" t="s">
        <v>623</v>
      </c>
      <c r="D21" s="216">
        <v>2182.9986597299999</v>
      </c>
    </row>
    <row r="22" spans="2:4" x14ac:dyDescent="0.3">
      <c r="B22" s="734" t="s">
        <v>624</v>
      </c>
      <c r="C22" s="238" t="s">
        <v>625</v>
      </c>
      <c r="D22" s="216">
        <v>1429.3137504700001</v>
      </c>
    </row>
    <row r="23" spans="2:4" x14ac:dyDescent="0.3">
      <c r="B23" s="734" t="s">
        <v>260</v>
      </c>
      <c r="C23" s="238" t="s">
        <v>261</v>
      </c>
      <c r="D23" s="216">
        <v>1139.1340057899999</v>
      </c>
    </row>
    <row r="24" spans="2:4" x14ac:dyDescent="0.3">
      <c r="B24" s="734" t="s">
        <v>626</v>
      </c>
      <c r="C24" s="238" t="s">
        <v>627</v>
      </c>
      <c r="D24" s="216">
        <v>782.54422924000005</v>
      </c>
    </row>
    <row r="25" spans="2:4" x14ac:dyDescent="0.3">
      <c r="B25" s="507" t="s">
        <v>628</v>
      </c>
      <c r="C25" s="238" t="s">
        <v>629</v>
      </c>
      <c r="D25" s="216">
        <v>645.18874214999994</v>
      </c>
    </row>
    <row r="26" spans="2:4" x14ac:dyDescent="0.3">
      <c r="D26" s="186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N63"/>
  <sheetViews>
    <sheetView workbookViewId="0">
      <selection activeCell="H42" sqref="H42"/>
    </sheetView>
  </sheetViews>
  <sheetFormatPr defaultRowHeight="14.4" x14ac:dyDescent="0.3"/>
  <cols>
    <col min="1" max="1" width="10.109375" style="109" bestFit="1" customWidth="1"/>
    <col min="2" max="2" width="28.33203125" style="109" customWidth="1"/>
    <col min="3" max="3" width="12.44140625" style="109" customWidth="1"/>
    <col min="4" max="4" width="14.5546875" style="253" bestFit="1" customWidth="1"/>
    <col min="5" max="5" width="14.6640625" style="253" bestFit="1" customWidth="1"/>
    <col min="6" max="6" width="18" style="253" bestFit="1" customWidth="1"/>
    <col min="7" max="7" width="15.6640625" style="253" bestFit="1" customWidth="1"/>
    <col min="8" max="8" width="20.5546875" style="109" bestFit="1" customWidth="1"/>
    <col min="9" max="9" width="14.33203125" bestFit="1" customWidth="1"/>
    <col min="10" max="10" width="17.33203125" customWidth="1"/>
    <col min="11" max="11" width="14.33203125" bestFit="1" customWidth="1"/>
    <col min="12" max="12" width="13.44140625" bestFit="1" customWidth="1"/>
    <col min="13" max="14" width="13.33203125" bestFit="1" customWidth="1"/>
  </cols>
  <sheetData>
    <row r="1" spans="1:14" ht="15.6" x14ac:dyDescent="0.3">
      <c r="B1" s="887" t="s">
        <v>597</v>
      </c>
      <c r="C1" s="887"/>
      <c r="D1" s="887"/>
      <c r="E1" s="887"/>
      <c r="F1" s="887"/>
      <c r="G1" s="887"/>
    </row>
    <row r="2" spans="1:14" ht="15.6" x14ac:dyDescent="0.3">
      <c r="B2" s="241" t="s">
        <v>262</v>
      </c>
      <c r="C2" s="241" t="s">
        <v>263</v>
      </c>
      <c r="D2" s="247" t="s">
        <v>593</v>
      </c>
      <c r="E2" s="247" t="s">
        <v>118</v>
      </c>
      <c r="F2" s="747" t="s">
        <v>127</v>
      </c>
      <c r="G2" s="247" t="s">
        <v>594</v>
      </c>
      <c r="H2" s="750"/>
      <c r="I2" s="245"/>
    </row>
    <row r="3" spans="1:14" ht="15.6" x14ac:dyDescent="0.3">
      <c r="B3" s="241" t="s">
        <v>264</v>
      </c>
      <c r="C3" s="73" t="s">
        <v>93</v>
      </c>
      <c r="D3" s="237">
        <v>5546168.8196486402</v>
      </c>
      <c r="E3" s="237">
        <v>6592090.8700395096</v>
      </c>
      <c r="F3" s="748">
        <v>7280671.9995554006</v>
      </c>
      <c r="G3" s="237">
        <v>19418931.689243548</v>
      </c>
      <c r="H3" s="750"/>
      <c r="I3" s="245"/>
      <c r="K3" s="248"/>
      <c r="L3" s="248"/>
    </row>
    <row r="4" spans="1:14" ht="15.6" x14ac:dyDescent="0.3">
      <c r="B4" s="192"/>
      <c r="C4" s="249" t="s">
        <v>265</v>
      </c>
      <c r="D4" s="250">
        <v>422721.92462125001</v>
      </c>
      <c r="E4" s="250">
        <v>1373824.74218289</v>
      </c>
      <c r="F4" s="749">
        <v>559467.68503703002</v>
      </c>
      <c r="G4" s="751">
        <v>2356014.3518411699</v>
      </c>
      <c r="H4" s="750"/>
      <c r="I4" s="245"/>
      <c r="J4" s="248"/>
      <c r="K4" s="251"/>
    </row>
    <row r="5" spans="1:14" ht="15.6" x14ac:dyDescent="0.3">
      <c r="B5" s="192"/>
      <c r="C5" s="249" t="s">
        <v>266</v>
      </c>
      <c r="D5" s="250">
        <v>926458.59826997994</v>
      </c>
      <c r="E5" s="250">
        <v>520075.35823353002</v>
      </c>
      <c r="F5" s="749">
        <v>2433685.5892187599</v>
      </c>
      <c r="G5" s="751">
        <v>3880219.5457222699</v>
      </c>
      <c r="H5" s="750"/>
      <c r="I5" s="245"/>
      <c r="J5" s="248"/>
      <c r="K5" s="251"/>
      <c r="L5" s="110"/>
      <c r="M5" s="110"/>
      <c r="N5" s="110"/>
    </row>
    <row r="6" spans="1:14" ht="15.6" x14ac:dyDescent="0.3">
      <c r="B6" s="192"/>
      <c r="C6" s="249" t="s">
        <v>267</v>
      </c>
      <c r="D6" s="250">
        <v>1432524.94519781</v>
      </c>
      <c r="E6" s="250">
        <v>1738386.0313645902</v>
      </c>
      <c r="F6" s="749">
        <v>1795900.8364309699</v>
      </c>
      <c r="G6" s="751">
        <v>4966811.81299337</v>
      </c>
      <c r="H6" s="750"/>
      <c r="I6" s="245"/>
      <c r="J6" s="248"/>
      <c r="K6" s="251"/>
      <c r="L6" s="110"/>
      <c r="M6" s="110"/>
      <c r="N6" s="110"/>
    </row>
    <row r="7" spans="1:14" ht="15.6" x14ac:dyDescent="0.3">
      <c r="B7" s="192"/>
      <c r="C7" s="249" t="s">
        <v>268</v>
      </c>
      <c r="D7" s="250">
        <v>2759194.4433462708</v>
      </c>
      <c r="E7" s="250">
        <v>2954404.45473372</v>
      </c>
      <c r="F7" s="749">
        <v>2485853.3177458299</v>
      </c>
      <c r="G7" s="749">
        <v>8199452.2158258213</v>
      </c>
      <c r="H7" s="750"/>
      <c r="I7" s="245"/>
      <c r="J7" s="248"/>
      <c r="K7" s="251"/>
      <c r="L7" s="110"/>
      <c r="M7" s="110"/>
      <c r="N7" s="110"/>
    </row>
    <row r="8" spans="1:14" ht="15.6" x14ac:dyDescent="0.3">
      <c r="A8" s="131"/>
      <c r="B8" s="192"/>
      <c r="C8" s="249" t="s">
        <v>269</v>
      </c>
      <c r="D8" s="250">
        <v>5268.9082133299962</v>
      </c>
      <c r="E8" s="250">
        <v>5400.2835247799994</v>
      </c>
      <c r="F8" s="749">
        <v>5764.5711228100008</v>
      </c>
      <c r="G8" s="751">
        <v>16433.762860919996</v>
      </c>
      <c r="H8" s="750"/>
      <c r="I8" s="245"/>
      <c r="J8" s="248"/>
      <c r="K8" s="251"/>
      <c r="L8" s="110"/>
      <c r="M8" s="110"/>
      <c r="N8" s="110"/>
    </row>
    <row r="9" spans="1:14" ht="15.6" x14ac:dyDescent="0.3">
      <c r="B9" s="241" t="s">
        <v>240</v>
      </c>
      <c r="C9" s="73" t="s">
        <v>93</v>
      </c>
      <c r="D9" s="237">
        <v>369664.74337382003</v>
      </c>
      <c r="E9" s="237">
        <v>360123.35468578001</v>
      </c>
      <c r="F9" s="748">
        <v>243898.40366310999</v>
      </c>
      <c r="G9" s="237">
        <v>973686.50172270997</v>
      </c>
      <c r="H9" s="750"/>
      <c r="I9" s="245"/>
      <c r="J9" s="251"/>
      <c r="K9" s="251"/>
      <c r="L9" s="110"/>
      <c r="M9" s="110"/>
      <c r="N9" s="110"/>
    </row>
    <row r="10" spans="1:14" ht="15.6" x14ac:dyDescent="0.3">
      <c r="B10" s="249"/>
      <c r="C10" s="249" t="s">
        <v>265</v>
      </c>
      <c r="D10" s="187">
        <v>3933.2529450900001</v>
      </c>
      <c r="E10" s="187">
        <v>5146.3524767999997</v>
      </c>
      <c r="F10" s="518">
        <v>2715.5583138699999</v>
      </c>
      <c r="G10" s="751">
        <v>11795.163735759999</v>
      </c>
      <c r="H10" s="750"/>
      <c r="I10" s="245"/>
      <c r="J10" s="251"/>
      <c r="K10" s="251"/>
      <c r="L10" s="110"/>
      <c r="M10" s="110"/>
      <c r="N10" s="110"/>
    </row>
    <row r="11" spans="1:14" ht="15.6" x14ac:dyDescent="0.3">
      <c r="A11" s="131"/>
      <c r="B11" s="249"/>
      <c r="C11" s="249" t="s">
        <v>266</v>
      </c>
      <c r="D11" s="187">
        <v>22562.047535950001</v>
      </c>
      <c r="E11" s="187">
        <v>20607.703493669997</v>
      </c>
      <c r="F11" s="518">
        <v>15291.23908032</v>
      </c>
      <c r="G11" s="751">
        <v>58460.990109940001</v>
      </c>
      <c r="H11" s="750"/>
      <c r="I11" s="245"/>
      <c r="J11" s="251"/>
      <c r="K11" s="251"/>
      <c r="L11" s="110"/>
      <c r="M11" s="110"/>
      <c r="N11" s="110"/>
    </row>
    <row r="12" spans="1:14" ht="15.6" x14ac:dyDescent="0.3">
      <c r="B12" s="249"/>
      <c r="C12" s="249" t="s">
        <v>267</v>
      </c>
      <c r="D12" s="187">
        <v>210561.24803145</v>
      </c>
      <c r="E12" s="187">
        <v>203672.20209196</v>
      </c>
      <c r="F12" s="518">
        <v>178760.21437901002</v>
      </c>
      <c r="G12" s="751">
        <v>592993.66450242</v>
      </c>
      <c r="H12" s="750"/>
      <c r="I12" s="245"/>
      <c r="J12" s="251"/>
      <c r="K12" s="251"/>
      <c r="L12" s="110"/>
      <c r="M12" s="110"/>
      <c r="N12" s="110"/>
    </row>
    <row r="13" spans="1:14" ht="15.6" x14ac:dyDescent="0.3">
      <c r="B13" s="249"/>
      <c r="C13" s="249" t="s">
        <v>268</v>
      </c>
      <c r="D13" s="187">
        <v>132431.02937097999</v>
      </c>
      <c r="E13" s="187">
        <v>130697.09662335001</v>
      </c>
      <c r="F13" s="518">
        <v>47131.391889910003</v>
      </c>
      <c r="G13" s="751">
        <v>310259.51788423996</v>
      </c>
      <c r="H13" s="750"/>
      <c r="I13" s="245"/>
      <c r="J13" s="251"/>
      <c r="K13" s="251"/>
    </row>
    <row r="14" spans="1:14" ht="15.6" x14ac:dyDescent="0.3">
      <c r="B14" s="249"/>
      <c r="C14" s="249" t="s">
        <v>269</v>
      </c>
      <c r="D14" s="187">
        <v>177.16549035</v>
      </c>
      <c r="E14" s="187">
        <v>0</v>
      </c>
      <c r="F14" s="518">
        <v>0</v>
      </c>
      <c r="G14" s="751">
        <v>177.16549035</v>
      </c>
      <c r="H14" s="750"/>
      <c r="I14" s="245"/>
      <c r="J14" s="251"/>
      <c r="K14" s="251"/>
    </row>
    <row r="15" spans="1:14" ht="15.6" x14ac:dyDescent="0.3">
      <c r="B15" s="241" t="s">
        <v>241</v>
      </c>
      <c r="C15" s="73" t="s">
        <v>93</v>
      </c>
      <c r="D15" s="237">
        <v>126654.74393514999</v>
      </c>
      <c r="E15" s="237">
        <v>117448.40681239999</v>
      </c>
      <c r="F15" s="748">
        <v>122806.75337476</v>
      </c>
      <c r="G15" s="237">
        <v>366909.90412230999</v>
      </c>
      <c r="H15" s="750"/>
      <c r="I15" s="245"/>
      <c r="J15" s="251"/>
      <c r="K15" s="251"/>
      <c r="L15" s="252"/>
      <c r="M15" s="252"/>
    </row>
    <row r="16" spans="1:14" ht="15.6" x14ac:dyDescent="0.3">
      <c r="B16" s="249"/>
      <c r="C16" s="249" t="s">
        <v>265</v>
      </c>
      <c r="D16" s="187">
        <v>6142.6890412399998</v>
      </c>
      <c r="E16" s="187">
        <v>11996.23489804</v>
      </c>
      <c r="F16" s="518">
        <v>20762.267989159998</v>
      </c>
      <c r="G16" s="751">
        <v>38901.191928439999</v>
      </c>
      <c r="H16" s="750"/>
      <c r="I16" s="245"/>
      <c r="J16" s="251"/>
      <c r="K16" s="251"/>
      <c r="L16" s="252"/>
      <c r="M16" s="252"/>
    </row>
    <row r="17" spans="2:13" ht="15.6" x14ac:dyDescent="0.3">
      <c r="B17" s="249"/>
      <c r="C17" s="249" t="s">
        <v>266</v>
      </c>
      <c r="D17" s="187">
        <v>84137.257884919993</v>
      </c>
      <c r="E17" s="187">
        <v>64437.354322339997</v>
      </c>
      <c r="F17" s="518">
        <v>72743.779399539999</v>
      </c>
      <c r="G17" s="751">
        <v>221318.3916068</v>
      </c>
      <c r="H17" s="750"/>
      <c r="I17" s="245"/>
      <c r="J17" s="251"/>
      <c r="K17" s="251"/>
      <c r="L17" s="252"/>
      <c r="M17" s="252"/>
    </row>
    <row r="18" spans="2:13" ht="15.6" x14ac:dyDescent="0.3">
      <c r="B18" s="249"/>
      <c r="C18" s="249" t="s">
        <v>267</v>
      </c>
      <c r="D18" s="187">
        <v>9038.6185666800011</v>
      </c>
      <c r="E18" s="187">
        <v>13009.54994144</v>
      </c>
      <c r="F18" s="518">
        <v>5039.7982344799993</v>
      </c>
      <c r="G18" s="751">
        <v>27087.966742599998</v>
      </c>
      <c r="H18" s="750"/>
      <c r="I18" s="245"/>
      <c r="J18" s="251"/>
      <c r="K18" s="251"/>
      <c r="L18" s="252"/>
      <c r="M18" s="252"/>
    </row>
    <row r="19" spans="2:13" ht="15.6" x14ac:dyDescent="0.3">
      <c r="B19" s="249"/>
      <c r="C19" s="249" t="s">
        <v>268</v>
      </c>
      <c r="D19" s="187">
        <v>25958.85259287</v>
      </c>
      <c r="E19" s="187">
        <v>26524.501773790002</v>
      </c>
      <c r="F19" s="518">
        <v>22731.27607322</v>
      </c>
      <c r="G19" s="751">
        <v>75214.630439879998</v>
      </c>
      <c r="H19" s="750"/>
      <c r="I19" s="245"/>
      <c r="J19" s="251"/>
      <c r="K19" s="251"/>
    </row>
    <row r="20" spans="2:13" ht="15.6" x14ac:dyDescent="0.3">
      <c r="B20" s="249"/>
      <c r="C20" s="249" t="s">
        <v>269</v>
      </c>
      <c r="D20" s="187">
        <v>1377.32584944</v>
      </c>
      <c r="E20" s="187">
        <v>1480.76587679</v>
      </c>
      <c r="F20" s="518">
        <v>1529.6316783599998</v>
      </c>
      <c r="G20" s="751">
        <v>4387.7234045900004</v>
      </c>
      <c r="H20" s="750"/>
      <c r="I20" s="245"/>
      <c r="J20" s="251"/>
      <c r="K20" s="251"/>
    </row>
    <row r="21" spans="2:13" ht="15.6" x14ac:dyDescent="0.3">
      <c r="B21" s="241" t="s">
        <v>242</v>
      </c>
      <c r="C21" s="73" t="s">
        <v>93</v>
      </c>
      <c r="D21" s="237">
        <v>18438.872523150003</v>
      </c>
      <c r="E21" s="237">
        <v>19898.220214389999</v>
      </c>
      <c r="F21" s="748">
        <v>20222.248240069999</v>
      </c>
      <c r="G21" s="237">
        <v>58559.340977610002</v>
      </c>
      <c r="H21" s="750"/>
      <c r="I21" s="245"/>
      <c r="J21" s="251"/>
      <c r="K21" s="251"/>
    </row>
    <row r="22" spans="2:13" ht="15.6" x14ac:dyDescent="0.3">
      <c r="B22" s="249"/>
      <c r="C22" s="249" t="s">
        <v>265</v>
      </c>
      <c r="D22" s="187">
        <v>7269.4247679999999</v>
      </c>
      <c r="E22" s="187">
        <v>9404.632665879999</v>
      </c>
      <c r="F22" s="518">
        <v>7977.7698173999997</v>
      </c>
      <c r="G22" s="751">
        <v>24651.827251279999</v>
      </c>
      <c r="H22" s="750"/>
      <c r="I22" s="245"/>
      <c r="J22" s="251"/>
      <c r="K22" s="251"/>
    </row>
    <row r="23" spans="2:13" ht="15.6" x14ac:dyDescent="0.3">
      <c r="B23" s="249"/>
      <c r="C23" s="249" t="s">
        <v>266</v>
      </c>
      <c r="D23" s="187">
        <v>0</v>
      </c>
      <c r="E23" s="187">
        <v>0</v>
      </c>
      <c r="F23" s="518">
        <v>0</v>
      </c>
      <c r="G23" s="751">
        <v>0</v>
      </c>
      <c r="H23" s="750"/>
      <c r="I23" s="245"/>
      <c r="J23" s="251"/>
      <c r="K23" s="251"/>
    </row>
    <row r="24" spans="2:13" ht="15.6" x14ac:dyDescent="0.3">
      <c r="B24" s="249"/>
      <c r="C24" s="249" t="s">
        <v>267</v>
      </c>
      <c r="D24" s="187">
        <v>11169.44775515</v>
      </c>
      <c r="E24" s="187">
        <v>10493.58754851</v>
      </c>
      <c r="F24" s="518">
        <v>12244.478422669999</v>
      </c>
      <c r="G24" s="751">
        <v>33907.513726329998</v>
      </c>
      <c r="H24" s="750"/>
      <c r="I24" s="245"/>
      <c r="J24" s="251"/>
      <c r="K24" s="251"/>
    </row>
    <row r="25" spans="2:13" ht="15.6" x14ac:dyDescent="0.3">
      <c r="B25" s="249"/>
      <c r="C25" s="249" t="s">
        <v>268</v>
      </c>
      <c r="D25" s="187">
        <v>0</v>
      </c>
      <c r="E25" s="187">
        <v>0</v>
      </c>
      <c r="F25" s="518">
        <v>0</v>
      </c>
      <c r="G25" s="751">
        <v>0</v>
      </c>
      <c r="H25" s="750"/>
      <c r="I25" s="245"/>
      <c r="J25" s="251"/>
      <c r="K25" s="251"/>
    </row>
    <row r="26" spans="2:13" ht="15.6" x14ac:dyDescent="0.3">
      <c r="B26" s="249"/>
      <c r="C26" s="249" t="s">
        <v>269</v>
      </c>
      <c r="D26" s="187">
        <v>0</v>
      </c>
      <c r="E26" s="187">
        <v>0</v>
      </c>
      <c r="F26" s="518">
        <v>0</v>
      </c>
      <c r="G26" s="751">
        <v>0</v>
      </c>
      <c r="H26" s="750"/>
      <c r="I26" s="245"/>
      <c r="J26" s="251"/>
      <c r="K26" s="251"/>
    </row>
    <row r="27" spans="2:13" ht="15.6" x14ac:dyDescent="0.3">
      <c r="B27" s="241" t="s">
        <v>243</v>
      </c>
      <c r="C27" s="73" t="s">
        <v>93</v>
      </c>
      <c r="D27" s="237">
        <v>23240.518323799999</v>
      </c>
      <c r="E27" s="237">
        <v>23240.689097840001</v>
      </c>
      <c r="F27" s="748">
        <v>17792.138792099999</v>
      </c>
      <c r="G27" s="237">
        <v>64273.346213739998</v>
      </c>
      <c r="H27" s="750"/>
      <c r="I27" s="245"/>
      <c r="J27" s="251"/>
      <c r="K27" s="251"/>
    </row>
    <row r="28" spans="2:13" ht="15.6" x14ac:dyDescent="0.3">
      <c r="B28" s="249"/>
      <c r="C28" s="249" t="s">
        <v>265</v>
      </c>
      <c r="D28" s="187">
        <v>23211.4967822</v>
      </c>
      <c r="E28" s="187">
        <v>23174.368334540002</v>
      </c>
      <c r="F28" s="518">
        <v>16893.814214099999</v>
      </c>
      <c r="G28" s="751">
        <v>63279.679330839994</v>
      </c>
      <c r="H28" s="750"/>
      <c r="I28" s="245"/>
      <c r="J28" s="251"/>
      <c r="K28" s="251"/>
    </row>
    <row r="29" spans="2:13" ht="15.6" x14ac:dyDescent="0.3">
      <c r="B29" s="249"/>
      <c r="C29" s="249" t="s">
        <v>266</v>
      </c>
      <c r="D29" s="187">
        <v>0</v>
      </c>
      <c r="E29" s="187">
        <v>0</v>
      </c>
      <c r="F29" s="518">
        <v>0</v>
      </c>
      <c r="G29" s="751">
        <v>0</v>
      </c>
      <c r="H29" s="750"/>
      <c r="I29" s="245"/>
      <c r="J29" s="251"/>
      <c r="K29" s="251"/>
    </row>
    <row r="30" spans="2:13" ht="15.6" x14ac:dyDescent="0.3">
      <c r="B30" s="249"/>
      <c r="C30" s="249" t="s">
        <v>267</v>
      </c>
      <c r="D30" s="187">
        <v>8.5731839999999995</v>
      </c>
      <c r="E30" s="187">
        <v>31.873716000000002</v>
      </c>
      <c r="F30" s="518">
        <v>0</v>
      </c>
      <c r="G30" s="751">
        <v>40.446899999999999</v>
      </c>
      <c r="H30" s="750"/>
      <c r="I30" s="245"/>
      <c r="J30" s="251"/>
      <c r="K30" s="251"/>
    </row>
    <row r="31" spans="2:13" ht="15.6" x14ac:dyDescent="0.3">
      <c r="B31" s="249"/>
      <c r="C31" s="249" t="s">
        <v>268</v>
      </c>
      <c r="D31" s="187">
        <v>20.448357600000001</v>
      </c>
      <c r="E31" s="187">
        <v>34.447047299999994</v>
      </c>
      <c r="F31" s="518">
        <v>898.32457799999997</v>
      </c>
      <c r="G31" s="751">
        <v>953.21998289999999</v>
      </c>
      <c r="H31" s="750"/>
      <c r="I31" s="245"/>
      <c r="J31" s="251"/>
      <c r="K31" s="251"/>
    </row>
    <row r="32" spans="2:13" ht="15.6" x14ac:dyDescent="0.3">
      <c r="B32" s="249"/>
      <c r="C32" s="249" t="s">
        <v>269</v>
      </c>
      <c r="D32" s="187">
        <v>0</v>
      </c>
      <c r="E32" s="187">
        <v>0</v>
      </c>
      <c r="F32" s="518">
        <v>0</v>
      </c>
      <c r="G32" s="751">
        <v>0</v>
      </c>
      <c r="H32" s="750"/>
      <c r="I32" s="245"/>
      <c r="J32" s="251"/>
      <c r="K32" s="251"/>
    </row>
    <row r="33" spans="2:13" ht="15.6" x14ac:dyDescent="0.3">
      <c r="B33" s="241" t="s">
        <v>244</v>
      </c>
      <c r="C33" s="73" t="s">
        <v>93</v>
      </c>
      <c r="D33" s="237">
        <v>143226.58698776001</v>
      </c>
      <c r="E33" s="237">
        <v>158712.95349237</v>
      </c>
      <c r="F33" s="748">
        <v>178879.79881904001</v>
      </c>
      <c r="G33" s="237">
        <v>480819.33929917001</v>
      </c>
      <c r="H33" s="750"/>
      <c r="I33" s="245"/>
      <c r="J33" s="251"/>
      <c r="K33" s="251"/>
      <c r="L33" s="110"/>
      <c r="M33" s="110"/>
    </row>
    <row r="34" spans="2:13" ht="15.6" x14ac:dyDescent="0.3">
      <c r="B34" s="249"/>
      <c r="C34" s="249" t="s">
        <v>265</v>
      </c>
      <c r="D34" s="187">
        <v>64683.159894889999</v>
      </c>
      <c r="E34" s="187">
        <v>57956.267986410006</v>
      </c>
      <c r="F34" s="518">
        <v>103232.2525858</v>
      </c>
      <c r="G34" s="751">
        <v>225871.6804671</v>
      </c>
      <c r="H34" s="750"/>
      <c r="I34" s="245"/>
      <c r="J34" s="251"/>
      <c r="K34" s="251"/>
      <c r="L34" s="252"/>
      <c r="M34" s="252"/>
    </row>
    <row r="35" spans="2:13" ht="15.6" x14ac:dyDescent="0.3">
      <c r="B35" s="249"/>
      <c r="C35" s="249" t="s">
        <v>266</v>
      </c>
      <c r="D35" s="187">
        <v>13820.84658632</v>
      </c>
      <c r="E35" s="187">
        <v>28749.572633169999</v>
      </c>
      <c r="F35" s="518">
        <v>13666.106471990001</v>
      </c>
      <c r="G35" s="751">
        <v>56236.525691480005</v>
      </c>
      <c r="H35" s="750"/>
      <c r="I35" s="245"/>
      <c r="J35" s="251"/>
      <c r="K35" s="251"/>
      <c r="L35" s="252"/>
      <c r="M35" s="252"/>
    </row>
    <row r="36" spans="2:13" ht="15.6" x14ac:dyDescent="0.3">
      <c r="B36" s="249"/>
      <c r="C36" s="249" t="s">
        <v>267</v>
      </c>
      <c r="D36" s="187">
        <v>52650.866451720001</v>
      </c>
      <c r="E36" s="187">
        <v>57293.968226609999</v>
      </c>
      <c r="F36" s="518">
        <v>46126.78471498</v>
      </c>
      <c r="G36" s="751">
        <v>156071.61939330999</v>
      </c>
      <c r="H36" s="750"/>
      <c r="I36" s="245"/>
      <c r="J36" s="251"/>
      <c r="K36" s="251"/>
      <c r="L36" s="252"/>
      <c r="M36" s="252"/>
    </row>
    <row r="37" spans="2:13" ht="15.6" x14ac:dyDescent="0.3">
      <c r="B37" s="249"/>
      <c r="C37" s="249" t="s">
        <v>268</v>
      </c>
      <c r="D37" s="187">
        <v>12071.714054829999</v>
      </c>
      <c r="E37" s="187">
        <v>14713.144646180001</v>
      </c>
      <c r="F37" s="518">
        <v>15854.65504627</v>
      </c>
      <c r="G37" s="751">
        <v>42639.513747279998</v>
      </c>
      <c r="H37" s="750"/>
      <c r="I37" s="245"/>
      <c r="J37" s="251"/>
      <c r="K37" s="251"/>
      <c r="L37" s="252"/>
      <c r="M37" s="252"/>
    </row>
    <row r="38" spans="2:13" ht="15.6" x14ac:dyDescent="0.3">
      <c r="B38" s="249"/>
      <c r="C38" s="249" t="s">
        <v>269</v>
      </c>
      <c r="D38" s="187">
        <v>0</v>
      </c>
      <c r="E38" s="187">
        <v>0</v>
      </c>
      <c r="F38" s="518">
        <v>0</v>
      </c>
      <c r="G38" s="751">
        <v>0</v>
      </c>
      <c r="H38" s="750"/>
      <c r="I38" s="245"/>
      <c r="J38" s="251"/>
      <c r="K38" s="251"/>
    </row>
    <row r="39" spans="2:13" ht="15.6" x14ac:dyDescent="0.3">
      <c r="B39" s="241" t="s">
        <v>270</v>
      </c>
      <c r="C39" s="73" t="s">
        <v>93</v>
      </c>
      <c r="D39" s="237">
        <v>3965351.177414041</v>
      </c>
      <c r="E39" s="237">
        <v>5136989.7726343591</v>
      </c>
      <c r="F39" s="748">
        <v>5457219.2306937603</v>
      </c>
      <c r="G39" s="237">
        <v>14559560.180742159</v>
      </c>
      <c r="H39" s="750"/>
      <c r="I39" s="245"/>
      <c r="J39" s="251"/>
      <c r="K39" s="251"/>
    </row>
    <row r="40" spans="2:13" ht="15.6" x14ac:dyDescent="0.3">
      <c r="B40" s="249"/>
      <c r="C40" s="249" t="s">
        <v>265</v>
      </c>
      <c r="D40" s="187">
        <v>317481.90118983004</v>
      </c>
      <c r="E40" s="187">
        <v>1266146.88582122</v>
      </c>
      <c r="F40" s="518">
        <v>407886.02211670001</v>
      </c>
      <c r="G40" s="751">
        <v>1991514.8091277501</v>
      </c>
      <c r="H40" s="750"/>
      <c r="I40" s="245"/>
      <c r="J40" s="251"/>
      <c r="K40" s="251"/>
    </row>
    <row r="41" spans="2:13" ht="15.6" x14ac:dyDescent="0.3">
      <c r="B41" s="249"/>
      <c r="C41" s="249" t="s">
        <v>266</v>
      </c>
      <c r="D41" s="187">
        <v>664772.92447712005</v>
      </c>
      <c r="E41" s="187">
        <v>381947.82934348</v>
      </c>
      <c r="F41" s="518">
        <v>2104644.17463936</v>
      </c>
      <c r="G41" s="751">
        <v>3151364.92845996</v>
      </c>
      <c r="H41" s="750"/>
      <c r="I41" s="245"/>
      <c r="J41" s="251"/>
      <c r="K41" s="251"/>
    </row>
    <row r="42" spans="2:13" ht="15.6" x14ac:dyDescent="0.3">
      <c r="B42" s="249"/>
      <c r="C42" s="249" t="s">
        <v>267</v>
      </c>
      <c r="D42" s="187">
        <v>718490.28702634992</v>
      </c>
      <c r="E42" s="187">
        <v>970203.05767460994</v>
      </c>
      <c r="F42" s="518">
        <v>1044298.18399751</v>
      </c>
      <c r="G42" s="751">
        <v>2732991.5286984704</v>
      </c>
      <c r="H42" s="750"/>
      <c r="I42" s="245"/>
      <c r="J42" s="251"/>
      <c r="K42" s="251"/>
    </row>
    <row r="43" spans="2:13" ht="15.6" x14ac:dyDescent="0.3">
      <c r="B43" s="249"/>
      <c r="C43" s="249" t="s">
        <v>268</v>
      </c>
      <c r="D43" s="187">
        <v>2264606.06666379</v>
      </c>
      <c r="E43" s="187">
        <v>2518691.9997950499</v>
      </c>
      <c r="F43" s="518">
        <v>1900390.8499401899</v>
      </c>
      <c r="G43" s="518">
        <v>6683688.91639903</v>
      </c>
      <c r="H43" s="750"/>
      <c r="I43" s="245"/>
      <c r="J43" s="251"/>
      <c r="K43" s="251"/>
    </row>
    <row r="44" spans="2:13" ht="15.6" x14ac:dyDescent="0.3">
      <c r="B44" s="249"/>
      <c r="C44" s="249" t="s">
        <v>269</v>
      </c>
      <c r="D44" s="187">
        <v>0</v>
      </c>
      <c r="E44" s="187">
        <v>0</v>
      </c>
      <c r="F44" s="518">
        <v>0</v>
      </c>
      <c r="G44" s="751">
        <v>0</v>
      </c>
      <c r="H44" s="750"/>
      <c r="I44" s="245"/>
      <c r="J44" s="251"/>
      <c r="K44" s="251"/>
      <c r="L44" s="110"/>
      <c r="M44" s="110"/>
    </row>
    <row r="45" spans="2:13" ht="15.6" x14ac:dyDescent="0.3">
      <c r="B45" s="241" t="s">
        <v>271</v>
      </c>
      <c r="C45" s="73" t="s">
        <v>93</v>
      </c>
      <c r="D45" s="237">
        <v>899592.17709092004</v>
      </c>
      <c r="E45" s="237">
        <v>775677.47310237004</v>
      </c>
      <c r="F45" s="748">
        <v>1239853.42597256</v>
      </c>
      <c r="G45" s="237">
        <v>2915123.0761658503</v>
      </c>
      <c r="H45" s="750"/>
      <c r="I45" s="245"/>
      <c r="J45" s="251"/>
      <c r="K45" s="251"/>
      <c r="L45" s="110"/>
      <c r="M45" s="110"/>
    </row>
    <row r="46" spans="2:13" ht="15.6" x14ac:dyDescent="0.3">
      <c r="B46" s="249"/>
      <c r="C46" s="249" t="s">
        <v>265</v>
      </c>
      <c r="D46" s="187">
        <v>0</v>
      </c>
      <c r="E46" s="187">
        <v>0</v>
      </c>
      <c r="F46" s="518">
        <v>0</v>
      </c>
      <c r="G46" s="751">
        <v>0</v>
      </c>
      <c r="H46" s="750"/>
      <c r="I46" s="245"/>
      <c r="J46" s="251"/>
      <c r="K46" s="251"/>
    </row>
    <row r="47" spans="2:13" ht="15.6" x14ac:dyDescent="0.3">
      <c r="B47" s="249"/>
      <c r="C47" s="249" t="s">
        <v>266</v>
      </c>
      <c r="D47" s="187">
        <v>141165.52178567002</v>
      </c>
      <c r="E47" s="187">
        <v>24332.898440869998</v>
      </c>
      <c r="F47" s="518">
        <v>227340.28962755</v>
      </c>
      <c r="G47" s="751">
        <v>392838.70985409</v>
      </c>
      <c r="H47" s="750"/>
      <c r="I47" s="245"/>
      <c r="J47" s="251"/>
      <c r="K47" s="251"/>
    </row>
    <row r="48" spans="2:13" ht="15.6" x14ac:dyDescent="0.3">
      <c r="B48" s="249"/>
      <c r="C48" s="249" t="s">
        <v>267</v>
      </c>
      <c r="D48" s="187">
        <v>430605.90418246004</v>
      </c>
      <c r="E48" s="187">
        <v>483681.79216546001</v>
      </c>
      <c r="F48" s="518">
        <v>509431.37668232003</v>
      </c>
      <c r="G48" s="751">
        <v>1423719.0730302399</v>
      </c>
      <c r="H48" s="750"/>
      <c r="I48" s="245"/>
      <c r="J48" s="251"/>
      <c r="K48" s="251"/>
    </row>
    <row r="49" spans="2:11" ht="15.6" x14ac:dyDescent="0.3">
      <c r="B49" s="249"/>
      <c r="C49" s="249" t="s">
        <v>268</v>
      </c>
      <c r="D49" s="187">
        <v>324106.3323062</v>
      </c>
      <c r="E49" s="187">
        <v>263743.26484804996</v>
      </c>
      <c r="F49" s="518">
        <v>498846.82021823997</v>
      </c>
      <c r="G49" s="751">
        <v>1086696.41737249</v>
      </c>
      <c r="H49" s="750"/>
      <c r="I49" s="245"/>
      <c r="J49" s="251"/>
      <c r="K49" s="251"/>
    </row>
    <row r="50" spans="2:11" ht="15.6" x14ac:dyDescent="0.3">
      <c r="B50" s="249"/>
      <c r="C50" s="249" t="s">
        <v>269</v>
      </c>
      <c r="D50" s="187">
        <v>3714.41881659</v>
      </c>
      <c r="E50" s="187">
        <v>3919.5176479899997</v>
      </c>
      <c r="F50" s="518">
        <v>4234.9394444499994</v>
      </c>
      <c r="G50" s="751">
        <v>11868.875909030001</v>
      </c>
      <c r="H50" s="750"/>
      <c r="I50" s="245"/>
      <c r="J50" s="251"/>
      <c r="K50" s="251"/>
    </row>
    <row r="59" spans="2:11" x14ac:dyDescent="0.3">
      <c r="D59" s="682"/>
      <c r="E59" s="682"/>
      <c r="F59" s="682"/>
      <c r="G59" s="682"/>
    </row>
    <row r="60" spans="2:11" x14ac:dyDescent="0.3">
      <c r="D60" s="682"/>
      <c r="E60" s="682"/>
      <c r="F60" s="682"/>
      <c r="G60" s="682"/>
    </row>
    <row r="61" spans="2:11" x14ac:dyDescent="0.3">
      <c r="D61" s="682"/>
      <c r="E61" s="682"/>
      <c r="F61" s="682"/>
      <c r="G61" s="682"/>
    </row>
    <row r="62" spans="2:11" x14ac:dyDescent="0.3">
      <c r="D62" s="682"/>
      <c r="E62" s="682"/>
      <c r="F62" s="682"/>
      <c r="G62" s="682"/>
    </row>
    <row r="63" spans="2:11" x14ac:dyDescent="0.3">
      <c r="D63" s="682"/>
      <c r="E63" s="682"/>
      <c r="F63" s="682"/>
      <c r="G63" s="682"/>
    </row>
  </sheetData>
  <mergeCells count="1">
    <mergeCell ref="B1:G1"/>
  </mergeCells>
  <phoneticPr fontId="62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2:J52"/>
  <sheetViews>
    <sheetView workbookViewId="0">
      <selection activeCell="B2" sqref="B2:G2"/>
    </sheetView>
  </sheetViews>
  <sheetFormatPr defaultColWidth="8.88671875" defaultRowHeight="15.6" x14ac:dyDescent="0.3"/>
  <cols>
    <col min="1" max="1" width="9.109375" style="195" customWidth="1"/>
    <col min="2" max="2" width="34.33203125" style="195" bestFit="1" customWidth="1"/>
    <col min="3" max="3" width="23.5546875" style="195" customWidth="1"/>
    <col min="4" max="7" width="19.5546875" style="730" bestFit="1" customWidth="1"/>
    <col min="8" max="8" width="12.6640625" style="195" bestFit="1" customWidth="1"/>
    <col min="9" max="9" width="19.5546875" style="193" bestFit="1" customWidth="1"/>
    <col min="10" max="16384" width="8.88671875" style="193"/>
  </cols>
  <sheetData>
    <row r="2" spans="2:10" x14ac:dyDescent="0.3">
      <c r="B2" s="887" t="s">
        <v>598</v>
      </c>
      <c r="C2" s="887"/>
      <c r="D2" s="887"/>
      <c r="E2" s="887"/>
      <c r="F2" s="887"/>
      <c r="G2" s="887"/>
      <c r="H2" s="254"/>
    </row>
    <row r="3" spans="2:10" x14ac:dyDescent="0.3">
      <c r="B3" s="241" t="s">
        <v>262</v>
      </c>
      <c r="C3" s="241" t="s">
        <v>272</v>
      </c>
      <c r="D3" s="714" t="s">
        <v>593</v>
      </c>
      <c r="E3" s="714" t="s">
        <v>118</v>
      </c>
      <c r="F3" s="714" t="s">
        <v>127</v>
      </c>
      <c r="G3" s="714" t="s">
        <v>594</v>
      </c>
      <c r="I3" s="650"/>
    </row>
    <row r="4" spans="2:10" x14ac:dyDescent="0.3">
      <c r="B4" s="216" t="s">
        <v>264</v>
      </c>
      <c r="C4" s="73" t="s">
        <v>93</v>
      </c>
      <c r="D4" s="237">
        <v>4445749.6540619405</v>
      </c>
      <c r="E4" s="237">
        <v>4875383.9436564902</v>
      </c>
      <c r="F4" s="237">
        <v>3152397.8221069998</v>
      </c>
      <c r="G4" s="237">
        <v>12473531.419825429</v>
      </c>
      <c r="H4" s="727"/>
      <c r="I4" s="716"/>
    </row>
    <row r="5" spans="2:10" x14ac:dyDescent="0.3">
      <c r="B5" s="192"/>
      <c r="C5" s="249" t="s">
        <v>265</v>
      </c>
      <c r="D5" s="728">
        <v>230728.26337110999</v>
      </c>
      <c r="E5" s="728">
        <v>202831.95690907998</v>
      </c>
      <c r="F5" s="728">
        <v>121917.04459414999</v>
      </c>
      <c r="G5" s="728">
        <v>555477.26487433992</v>
      </c>
      <c r="H5" s="727"/>
      <c r="I5" s="194"/>
    </row>
    <row r="6" spans="2:10" x14ac:dyDescent="0.3">
      <c r="B6" s="192"/>
      <c r="C6" s="249" t="s">
        <v>266</v>
      </c>
      <c r="D6" s="728">
        <v>318775.93147810997</v>
      </c>
      <c r="E6" s="728">
        <v>625097.60302654002</v>
      </c>
      <c r="F6" s="728">
        <v>393410.55717400002</v>
      </c>
      <c r="G6" s="728">
        <v>1337284.0916786499</v>
      </c>
      <c r="H6" s="727"/>
      <c r="I6" s="729"/>
    </row>
    <row r="7" spans="2:10" x14ac:dyDescent="0.3">
      <c r="B7" s="192"/>
      <c r="C7" s="249" t="s">
        <v>267</v>
      </c>
      <c r="D7" s="728">
        <v>1811014.2756606399</v>
      </c>
      <c r="E7" s="728">
        <v>2023464.30001188</v>
      </c>
      <c r="F7" s="728">
        <v>1746116.5091468701</v>
      </c>
      <c r="G7" s="728">
        <v>5580595.0848193904</v>
      </c>
      <c r="H7" s="727"/>
      <c r="I7" s="194"/>
    </row>
    <row r="8" spans="2:10" x14ac:dyDescent="0.3">
      <c r="B8" s="192"/>
      <c r="C8" s="249" t="s">
        <v>268</v>
      </c>
      <c r="D8" s="728">
        <v>2060492.5144400802</v>
      </c>
      <c r="E8" s="728">
        <v>2001873.0614509899</v>
      </c>
      <c r="F8" s="728">
        <v>871664.82783798</v>
      </c>
      <c r="G8" s="728">
        <v>4934030.4037290495</v>
      </c>
      <c r="H8" s="727"/>
      <c r="I8" s="194"/>
    </row>
    <row r="9" spans="2:10" x14ac:dyDescent="0.3">
      <c r="B9" s="192"/>
      <c r="C9" s="249" t="s">
        <v>269</v>
      </c>
      <c r="D9" s="728">
        <v>24738.669112</v>
      </c>
      <c r="E9" s="728">
        <v>22117.022258000001</v>
      </c>
      <c r="F9" s="728">
        <v>19288.883354000001</v>
      </c>
      <c r="G9" s="728">
        <v>66144.574724000006</v>
      </c>
      <c r="H9" s="727"/>
      <c r="I9" s="194"/>
    </row>
    <row r="10" spans="2:10" x14ac:dyDescent="0.3">
      <c r="B10" s="216" t="s">
        <v>240</v>
      </c>
      <c r="C10" s="73" t="s">
        <v>93</v>
      </c>
      <c r="D10" s="237">
        <v>297360.70420600002</v>
      </c>
      <c r="E10" s="237">
        <v>298919.142422</v>
      </c>
      <c r="F10" s="237">
        <v>296967.57292300003</v>
      </c>
      <c r="G10" s="237">
        <v>893247.419551</v>
      </c>
      <c r="H10" s="727"/>
      <c r="I10" s="194"/>
    </row>
    <row r="11" spans="2:10" x14ac:dyDescent="0.3">
      <c r="B11" s="249"/>
      <c r="C11" s="249" t="s">
        <v>265</v>
      </c>
      <c r="D11" s="187">
        <v>9663.5573789999999</v>
      </c>
      <c r="E11" s="187">
        <v>9430.3049859999992</v>
      </c>
      <c r="F11" s="187">
        <v>12963.399799000001</v>
      </c>
      <c r="G11" s="728">
        <v>32057.262164</v>
      </c>
      <c r="H11" s="727"/>
      <c r="I11" s="194"/>
      <c r="J11" s="650"/>
    </row>
    <row r="12" spans="2:10" x14ac:dyDescent="0.3">
      <c r="B12" s="249"/>
      <c r="C12" s="249" t="s">
        <v>266</v>
      </c>
      <c r="D12" s="187">
        <v>48495.974867999998</v>
      </c>
      <c r="E12" s="187">
        <v>55599.195160000003</v>
      </c>
      <c r="F12" s="187">
        <v>64189.394654999996</v>
      </c>
      <c r="G12" s="728">
        <v>168284.564683</v>
      </c>
      <c r="H12" s="727"/>
      <c r="I12" s="194"/>
      <c r="J12" s="650"/>
    </row>
    <row r="13" spans="2:10" x14ac:dyDescent="0.3">
      <c r="B13" s="249"/>
      <c r="C13" s="249" t="s">
        <v>267</v>
      </c>
      <c r="D13" s="187">
        <v>38915.495414999998</v>
      </c>
      <c r="E13" s="187">
        <v>32470.912366</v>
      </c>
      <c r="F13" s="187">
        <v>25542.087143000001</v>
      </c>
      <c r="G13" s="728">
        <v>96928.494923999999</v>
      </c>
      <c r="H13" s="727"/>
      <c r="I13" s="194"/>
      <c r="J13" s="650"/>
    </row>
    <row r="14" spans="2:10" x14ac:dyDescent="0.3">
      <c r="B14" s="249"/>
      <c r="C14" s="249" t="s">
        <v>268</v>
      </c>
      <c r="D14" s="187">
        <v>200072.15508600001</v>
      </c>
      <c r="E14" s="187">
        <v>200693.89868099999</v>
      </c>
      <c r="F14" s="187">
        <v>192857.87470499999</v>
      </c>
      <c r="G14" s="728">
        <v>593623.92847200006</v>
      </c>
      <c r="H14" s="727"/>
      <c r="I14" s="194"/>
      <c r="J14" s="650"/>
    </row>
    <row r="15" spans="2:10" x14ac:dyDescent="0.3">
      <c r="B15" s="249"/>
      <c r="C15" s="249" t="s">
        <v>269</v>
      </c>
      <c r="D15" s="187">
        <v>213.521458</v>
      </c>
      <c r="E15" s="187">
        <v>724.83122900000001</v>
      </c>
      <c r="F15" s="187">
        <v>1414.8166209999999</v>
      </c>
      <c r="G15" s="728">
        <v>2353.169308</v>
      </c>
      <c r="H15" s="727"/>
      <c r="I15" s="194"/>
      <c r="J15" s="650"/>
    </row>
    <row r="16" spans="2:10" x14ac:dyDescent="0.3">
      <c r="B16" s="216" t="s">
        <v>241</v>
      </c>
      <c r="C16" s="73" t="s">
        <v>93</v>
      </c>
      <c r="D16" s="237">
        <v>430035.639089</v>
      </c>
      <c r="E16" s="237">
        <v>609677.35843499994</v>
      </c>
      <c r="F16" s="237">
        <v>441782.33625400002</v>
      </c>
      <c r="G16" s="237">
        <v>1481495.333778</v>
      </c>
      <c r="H16" s="727"/>
      <c r="I16" s="194"/>
    </row>
    <row r="17" spans="2:10" x14ac:dyDescent="0.3">
      <c r="B17" s="249"/>
      <c r="C17" s="249" t="s">
        <v>265</v>
      </c>
      <c r="D17" s="187">
        <v>40492.439537999999</v>
      </c>
      <c r="E17" s="187">
        <v>69851.975055999996</v>
      </c>
      <c r="F17" s="187">
        <v>32652.697541000001</v>
      </c>
      <c r="G17" s="728">
        <v>142997.112135</v>
      </c>
      <c r="H17" s="727"/>
      <c r="I17" s="194"/>
      <c r="J17" s="650"/>
    </row>
    <row r="18" spans="2:10" x14ac:dyDescent="0.3">
      <c r="B18" s="249"/>
      <c r="C18" s="249" t="s">
        <v>266</v>
      </c>
      <c r="D18" s="187">
        <v>27070.581913999999</v>
      </c>
      <c r="E18" s="187">
        <v>160737.76090600001</v>
      </c>
      <c r="F18" s="187">
        <v>62632.638854999997</v>
      </c>
      <c r="G18" s="728">
        <v>250440.98167499999</v>
      </c>
      <c r="H18" s="727"/>
    </row>
    <row r="19" spans="2:10" x14ac:dyDescent="0.3">
      <c r="B19" s="249"/>
      <c r="C19" s="249" t="s">
        <v>267</v>
      </c>
      <c r="D19" s="187">
        <v>219545.75466899999</v>
      </c>
      <c r="E19" s="187">
        <v>232546.93499400001</v>
      </c>
      <c r="F19" s="187">
        <v>204110.37486499999</v>
      </c>
      <c r="G19" s="728">
        <v>656203.06452799996</v>
      </c>
      <c r="H19" s="727"/>
    </row>
    <row r="20" spans="2:10" x14ac:dyDescent="0.3">
      <c r="B20" s="249"/>
      <c r="C20" s="249" t="s">
        <v>268</v>
      </c>
      <c r="D20" s="187">
        <v>136506.18749000001</v>
      </c>
      <c r="E20" s="187">
        <v>144759.37904900001</v>
      </c>
      <c r="F20" s="187">
        <v>142382.942221</v>
      </c>
      <c r="G20" s="728">
        <v>423648.50876</v>
      </c>
      <c r="H20" s="727"/>
    </row>
    <row r="21" spans="2:10" x14ac:dyDescent="0.3">
      <c r="B21" s="249"/>
      <c r="C21" s="249" t="s">
        <v>269</v>
      </c>
      <c r="D21" s="187">
        <v>6420.6754780000001</v>
      </c>
      <c r="E21" s="187">
        <v>1781.30843</v>
      </c>
      <c r="F21" s="187">
        <v>3.6827719999999999</v>
      </c>
      <c r="G21" s="728">
        <v>8205.6666800000003</v>
      </c>
      <c r="H21" s="727"/>
    </row>
    <row r="22" spans="2:10" x14ac:dyDescent="0.3">
      <c r="B22" s="216" t="s">
        <v>242</v>
      </c>
      <c r="C22" s="73" t="s">
        <v>93</v>
      </c>
      <c r="D22" s="237">
        <v>28955.758425</v>
      </c>
      <c r="E22" s="237">
        <v>43990.850056000003</v>
      </c>
      <c r="F22" s="237">
        <v>23854.932645000001</v>
      </c>
      <c r="G22" s="237">
        <v>96801.541125999996</v>
      </c>
      <c r="H22" s="727"/>
    </row>
    <row r="23" spans="2:10" x14ac:dyDescent="0.3">
      <c r="B23" s="249"/>
      <c r="C23" s="249" t="s">
        <v>265</v>
      </c>
      <c r="D23" s="187">
        <v>13998.406381999999</v>
      </c>
      <c r="E23" s="187">
        <v>18454.862165999999</v>
      </c>
      <c r="F23" s="187">
        <v>13110.705134</v>
      </c>
      <c r="G23" s="728">
        <v>45563.973682000003</v>
      </c>
      <c r="H23" s="727"/>
    </row>
    <row r="24" spans="2:10" x14ac:dyDescent="0.3">
      <c r="B24" s="249"/>
      <c r="C24" s="249" t="s">
        <v>266</v>
      </c>
      <c r="D24" s="187">
        <v>2194.5306350000001</v>
      </c>
      <c r="E24" s="187">
        <v>5481.6243590000004</v>
      </c>
      <c r="F24" s="187">
        <v>104.06046499999999</v>
      </c>
      <c r="G24" s="728">
        <v>7780.215459</v>
      </c>
      <c r="H24" s="727"/>
    </row>
    <row r="25" spans="2:10" x14ac:dyDescent="0.3">
      <c r="B25" s="249"/>
      <c r="C25" s="249" t="s">
        <v>267</v>
      </c>
      <c r="D25" s="187">
        <v>7024.288528</v>
      </c>
      <c r="E25" s="187">
        <v>7773.4352779999999</v>
      </c>
      <c r="F25" s="187">
        <v>3947.9214809999999</v>
      </c>
      <c r="G25" s="728">
        <v>18745.645286999999</v>
      </c>
      <c r="H25" s="727"/>
    </row>
    <row r="26" spans="2:10" x14ac:dyDescent="0.3">
      <c r="B26" s="249"/>
      <c r="C26" s="249" t="s">
        <v>268</v>
      </c>
      <c r="D26" s="187">
        <v>5373.5029960000002</v>
      </c>
      <c r="E26" s="187">
        <v>12280.928253</v>
      </c>
      <c r="F26" s="187">
        <v>6145.3062890000001</v>
      </c>
      <c r="G26" s="728">
        <v>23799.737538000001</v>
      </c>
      <c r="H26" s="727"/>
    </row>
    <row r="27" spans="2:10" x14ac:dyDescent="0.3">
      <c r="B27" s="249"/>
      <c r="C27" s="249" t="s">
        <v>269</v>
      </c>
      <c r="D27" s="187">
        <v>365.02988399999998</v>
      </c>
      <c r="E27" s="187">
        <v>0</v>
      </c>
      <c r="F27" s="187">
        <v>546.93927599999995</v>
      </c>
      <c r="G27" s="728">
        <v>911.96915999999999</v>
      </c>
      <c r="H27" s="727"/>
    </row>
    <row r="28" spans="2:10" x14ac:dyDescent="0.3">
      <c r="B28" s="216" t="s">
        <v>243</v>
      </c>
      <c r="C28" s="73" t="s">
        <v>93</v>
      </c>
      <c r="D28" s="237">
        <v>9.7328999999999999E-2</v>
      </c>
      <c r="E28" s="237">
        <v>0</v>
      </c>
      <c r="F28" s="237">
        <v>1.6452000000000001E-2</v>
      </c>
      <c r="G28" s="237">
        <v>0.11378099999999999</v>
      </c>
      <c r="H28" s="727"/>
    </row>
    <row r="29" spans="2:10" x14ac:dyDescent="0.3">
      <c r="B29" s="249"/>
      <c r="C29" s="249" t="s">
        <v>265</v>
      </c>
      <c r="D29" s="187">
        <v>9.7328999999999999E-2</v>
      </c>
      <c r="E29" s="187">
        <v>0</v>
      </c>
      <c r="F29" s="187">
        <v>1.6452000000000001E-2</v>
      </c>
      <c r="G29" s="728">
        <v>0.11378099999999999</v>
      </c>
      <c r="H29" s="727"/>
    </row>
    <row r="30" spans="2:10" x14ac:dyDescent="0.3">
      <c r="B30" s="249"/>
      <c r="C30" s="249" t="s">
        <v>266</v>
      </c>
      <c r="D30" s="187">
        <v>0</v>
      </c>
      <c r="E30" s="187">
        <v>0</v>
      </c>
      <c r="F30" s="187">
        <v>0</v>
      </c>
      <c r="G30" s="728">
        <v>0</v>
      </c>
      <c r="H30" s="727"/>
    </row>
    <row r="31" spans="2:10" x14ac:dyDescent="0.3">
      <c r="B31" s="249"/>
      <c r="C31" s="249" t="s">
        <v>267</v>
      </c>
      <c r="D31" s="187">
        <v>0</v>
      </c>
      <c r="E31" s="187">
        <v>0</v>
      </c>
      <c r="F31" s="187">
        <v>0</v>
      </c>
      <c r="G31" s="728">
        <v>0</v>
      </c>
      <c r="H31" s="727"/>
    </row>
    <row r="32" spans="2:10" x14ac:dyDescent="0.3">
      <c r="B32" s="249"/>
      <c r="C32" s="249" t="s">
        <v>268</v>
      </c>
      <c r="D32" s="187">
        <v>0</v>
      </c>
      <c r="E32" s="187">
        <v>0</v>
      </c>
      <c r="F32" s="187">
        <v>0</v>
      </c>
      <c r="G32" s="728">
        <v>0</v>
      </c>
      <c r="H32" s="727"/>
    </row>
    <row r="33" spans="2:8" x14ac:dyDescent="0.3">
      <c r="B33" s="249"/>
      <c r="C33" s="249" t="s">
        <v>269</v>
      </c>
      <c r="D33" s="187">
        <v>0</v>
      </c>
      <c r="E33" s="187">
        <v>0</v>
      </c>
      <c r="F33" s="187">
        <v>0</v>
      </c>
      <c r="G33" s="728">
        <v>0</v>
      </c>
      <c r="H33" s="727"/>
    </row>
    <row r="34" spans="2:8" x14ac:dyDescent="0.3">
      <c r="B34" s="216" t="s">
        <v>244</v>
      </c>
      <c r="C34" s="73" t="s">
        <v>93</v>
      </c>
      <c r="D34" s="237">
        <v>1819978.8571909999</v>
      </c>
      <c r="E34" s="237">
        <v>1933006.95737</v>
      </c>
      <c r="F34" s="237">
        <v>1823687.140474</v>
      </c>
      <c r="G34" s="237">
        <v>5576672.9550350001</v>
      </c>
      <c r="H34" s="727"/>
    </row>
    <row r="35" spans="2:8" x14ac:dyDescent="0.3">
      <c r="B35" s="249"/>
      <c r="C35" s="249" t="s">
        <v>265</v>
      </c>
      <c r="D35" s="187">
        <v>48240.027099999999</v>
      </c>
      <c r="E35" s="187">
        <v>52719.875350000002</v>
      </c>
      <c r="F35" s="187">
        <v>32255.131577</v>
      </c>
      <c r="G35" s="728">
        <v>133215.03402699999</v>
      </c>
      <c r="H35" s="727"/>
    </row>
    <row r="36" spans="2:8" x14ac:dyDescent="0.3">
      <c r="B36" s="249"/>
      <c r="C36" s="249" t="s">
        <v>266</v>
      </c>
      <c r="D36" s="187">
        <v>159374.59518599999</v>
      </c>
      <c r="E36" s="187">
        <v>207085.45422700001</v>
      </c>
      <c r="F36" s="187">
        <v>200068.676576</v>
      </c>
      <c r="G36" s="728">
        <v>566528.72598900006</v>
      </c>
      <c r="H36" s="727"/>
    </row>
    <row r="37" spans="2:8" x14ac:dyDescent="0.3">
      <c r="B37" s="249"/>
      <c r="C37" s="249" t="s">
        <v>267</v>
      </c>
      <c r="D37" s="187">
        <v>1269031.925235</v>
      </c>
      <c r="E37" s="187">
        <v>1342808.287646</v>
      </c>
      <c r="F37" s="187">
        <v>1301395.3729389999</v>
      </c>
      <c r="G37" s="728">
        <v>3913235.5858200002</v>
      </c>
      <c r="H37" s="727"/>
    </row>
    <row r="38" spans="2:8" x14ac:dyDescent="0.3">
      <c r="B38" s="249"/>
      <c r="C38" s="249" t="s">
        <v>268</v>
      </c>
      <c r="D38" s="187">
        <v>325592.867378</v>
      </c>
      <c r="E38" s="187">
        <v>310782.45754799998</v>
      </c>
      <c r="F38" s="187">
        <v>272644.51469699998</v>
      </c>
      <c r="G38" s="728">
        <v>909019.83962300001</v>
      </c>
      <c r="H38" s="727"/>
    </row>
    <row r="39" spans="2:8" x14ac:dyDescent="0.3">
      <c r="B39" s="249"/>
      <c r="C39" s="249" t="s">
        <v>269</v>
      </c>
      <c r="D39" s="187">
        <v>17739.442292</v>
      </c>
      <c r="E39" s="187">
        <v>19610.882599</v>
      </c>
      <c r="F39" s="187">
        <v>17323.444684999999</v>
      </c>
      <c r="G39" s="728">
        <v>54673.769575999999</v>
      </c>
      <c r="H39" s="727"/>
    </row>
    <row r="40" spans="2:8" x14ac:dyDescent="0.3">
      <c r="B40" s="216" t="s">
        <v>273</v>
      </c>
      <c r="C40" s="73" t="s">
        <v>93</v>
      </c>
      <c r="D40" s="237">
        <v>0</v>
      </c>
      <c r="E40" s="237">
        <v>0</v>
      </c>
      <c r="F40" s="237">
        <v>0</v>
      </c>
      <c r="G40" s="237">
        <v>0</v>
      </c>
    </row>
    <row r="41" spans="2:8" x14ac:dyDescent="0.3">
      <c r="B41" s="249"/>
      <c r="C41" s="249" t="s">
        <v>265</v>
      </c>
      <c r="D41" s="187">
        <v>0</v>
      </c>
      <c r="E41" s="187">
        <v>0</v>
      </c>
      <c r="F41" s="187">
        <v>0</v>
      </c>
      <c r="G41" s="187">
        <v>0</v>
      </c>
    </row>
    <row r="42" spans="2:8" x14ac:dyDescent="0.3">
      <c r="B42" s="249"/>
      <c r="C42" s="249" t="s">
        <v>266</v>
      </c>
      <c r="D42" s="187">
        <v>0</v>
      </c>
      <c r="E42" s="187">
        <v>0</v>
      </c>
      <c r="F42" s="187">
        <v>0</v>
      </c>
      <c r="G42" s="187">
        <v>0</v>
      </c>
    </row>
    <row r="43" spans="2:8" x14ac:dyDescent="0.3">
      <c r="B43" s="249"/>
      <c r="C43" s="249" t="s">
        <v>267</v>
      </c>
      <c r="D43" s="187">
        <v>0</v>
      </c>
      <c r="E43" s="187">
        <v>0</v>
      </c>
      <c r="F43" s="187">
        <v>0</v>
      </c>
      <c r="G43" s="187">
        <v>0</v>
      </c>
    </row>
    <row r="44" spans="2:8" x14ac:dyDescent="0.3">
      <c r="B44" s="249"/>
      <c r="C44" s="249" t="s">
        <v>268</v>
      </c>
      <c r="D44" s="187">
        <v>0</v>
      </c>
      <c r="E44" s="187">
        <v>0</v>
      </c>
      <c r="F44" s="187">
        <v>0</v>
      </c>
      <c r="G44" s="187">
        <v>0</v>
      </c>
    </row>
    <row r="45" spans="2:8" x14ac:dyDescent="0.3">
      <c r="B45" s="249"/>
      <c r="C45" s="249" t="s">
        <v>269</v>
      </c>
      <c r="D45" s="187">
        <v>0</v>
      </c>
      <c r="E45" s="187">
        <v>0</v>
      </c>
      <c r="F45" s="187">
        <v>0</v>
      </c>
      <c r="G45" s="187">
        <v>0</v>
      </c>
    </row>
    <row r="46" spans="2:8" x14ac:dyDescent="0.3">
      <c r="B46" s="216" t="s">
        <v>271</v>
      </c>
      <c r="C46" s="73" t="s">
        <v>93</v>
      </c>
      <c r="D46" s="237">
        <v>1869418.59782194</v>
      </c>
      <c r="E46" s="237">
        <v>1989789.6353734899</v>
      </c>
      <c r="F46" s="237">
        <v>566105.82335900003</v>
      </c>
      <c r="G46" s="237">
        <v>4425314.0565544292</v>
      </c>
      <c r="H46" s="727"/>
    </row>
    <row r="47" spans="2:8" x14ac:dyDescent="0.3">
      <c r="B47" s="249"/>
      <c r="C47" s="249" t="s">
        <v>265</v>
      </c>
      <c r="D47" s="187">
        <v>118333.73564311001</v>
      </c>
      <c r="E47" s="187">
        <v>52374.93935108</v>
      </c>
      <c r="F47" s="187">
        <v>30935.09409115</v>
      </c>
      <c r="G47" s="728">
        <v>201643.76908534</v>
      </c>
      <c r="H47" s="727"/>
    </row>
    <row r="48" spans="2:8" x14ac:dyDescent="0.3">
      <c r="B48" s="249"/>
      <c r="C48" s="249" t="s">
        <v>266</v>
      </c>
      <c r="D48" s="187">
        <v>81640.248875110003</v>
      </c>
      <c r="E48" s="187">
        <v>196193.56837454002</v>
      </c>
      <c r="F48" s="187">
        <v>66415.786623000007</v>
      </c>
      <c r="G48" s="728">
        <v>344249.60387265001</v>
      </c>
      <c r="H48" s="727"/>
    </row>
    <row r="49" spans="2:8" x14ac:dyDescent="0.3">
      <c r="B49" s="249"/>
      <c r="C49" s="249" t="s">
        <v>267</v>
      </c>
      <c r="D49" s="187">
        <v>276496.81181364</v>
      </c>
      <c r="E49" s="187">
        <v>407864.72972787998</v>
      </c>
      <c r="F49" s="187">
        <v>211120.75271887</v>
      </c>
      <c r="G49" s="728">
        <v>895482.29426038999</v>
      </c>
      <c r="H49" s="727"/>
    </row>
    <row r="50" spans="2:8" x14ac:dyDescent="0.3">
      <c r="B50" s="249"/>
      <c r="C50" s="249" t="s">
        <v>268</v>
      </c>
      <c r="D50" s="187">
        <v>1392947.8014900801</v>
      </c>
      <c r="E50" s="187">
        <v>1333356.3979199899</v>
      </c>
      <c r="F50" s="187">
        <v>257634.18992598</v>
      </c>
      <c r="G50" s="728">
        <v>2983938.38933605</v>
      </c>
      <c r="H50" s="727"/>
    </row>
    <row r="51" spans="2:8" x14ac:dyDescent="0.3">
      <c r="B51" s="249"/>
      <c r="C51" s="249" t="s">
        <v>269</v>
      </c>
      <c r="D51" s="187">
        <v>0</v>
      </c>
      <c r="E51" s="187">
        <v>0</v>
      </c>
      <c r="F51" s="187">
        <v>0</v>
      </c>
      <c r="G51" s="728">
        <v>0</v>
      </c>
      <c r="H51" s="727"/>
    </row>
    <row r="52" spans="2:8" x14ac:dyDescent="0.3">
      <c r="G52" s="731"/>
    </row>
  </sheetData>
  <mergeCells count="1">
    <mergeCell ref="B2:G2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1:K78"/>
  <sheetViews>
    <sheetView zoomScale="71" zoomScaleNormal="71" workbookViewId="0">
      <selection activeCell="G50" sqref="G50"/>
    </sheetView>
  </sheetViews>
  <sheetFormatPr defaultColWidth="9.109375" defaultRowHeight="18" x14ac:dyDescent="0.35"/>
  <cols>
    <col min="2" max="2" width="17.109375" customWidth="1"/>
    <col min="3" max="3" width="20.5546875" style="279" customWidth="1"/>
    <col min="4" max="4" width="75.109375" customWidth="1"/>
    <col min="5" max="5" width="28.44140625" bestFit="1" customWidth="1"/>
    <col min="6" max="6" width="16" style="280" bestFit="1" customWidth="1"/>
    <col min="8" max="8" width="10.5546875" bestFit="1" customWidth="1"/>
    <col min="11" max="11" width="9.5546875" bestFit="1" customWidth="1"/>
  </cols>
  <sheetData>
    <row r="1" spans="2:8" x14ac:dyDescent="0.35">
      <c r="B1" s="888" t="s">
        <v>549</v>
      </c>
      <c r="C1" s="888"/>
      <c r="D1" s="888"/>
      <c r="E1" s="888"/>
      <c r="F1" s="888"/>
    </row>
    <row r="2" spans="2:8" x14ac:dyDescent="0.35">
      <c r="B2" s="888" t="s">
        <v>599</v>
      </c>
      <c r="C2" s="888"/>
      <c r="D2" s="888"/>
      <c r="E2" s="888"/>
      <c r="F2" s="888"/>
    </row>
    <row r="3" spans="2:8" x14ac:dyDescent="0.35">
      <c r="B3" s="257"/>
      <c r="C3" s="258"/>
      <c r="D3" s="257"/>
      <c r="E3" s="257"/>
      <c r="F3" s="259"/>
    </row>
    <row r="4" spans="2:8" x14ac:dyDescent="0.35">
      <c r="B4" s="260" t="s">
        <v>274</v>
      </c>
      <c r="C4" s="261" t="s">
        <v>275</v>
      </c>
      <c r="D4" s="260" t="s">
        <v>276</v>
      </c>
      <c r="E4" s="260" t="s">
        <v>277</v>
      </c>
      <c r="F4" s="262" t="s">
        <v>278</v>
      </c>
      <c r="G4" s="263"/>
      <c r="H4" s="263"/>
    </row>
    <row r="5" spans="2:8" x14ac:dyDescent="0.35">
      <c r="B5" s="264">
        <v>1</v>
      </c>
      <c r="C5" s="504" t="s">
        <v>510</v>
      </c>
      <c r="D5" s="268" t="s">
        <v>16</v>
      </c>
      <c r="E5" s="257" t="s">
        <v>281</v>
      </c>
      <c r="F5" s="265">
        <v>131244.05681292</v>
      </c>
      <c r="G5" s="263"/>
      <c r="H5" s="263"/>
    </row>
    <row r="6" spans="2:8" x14ac:dyDescent="0.35">
      <c r="B6" s="264"/>
      <c r="C6" s="266"/>
      <c r="D6" s="268"/>
      <c r="E6" s="257" t="s">
        <v>45</v>
      </c>
      <c r="F6" s="265">
        <v>108171.26472286</v>
      </c>
      <c r="G6" s="263"/>
      <c r="H6" s="263"/>
    </row>
    <row r="7" spans="2:8" x14ac:dyDescent="0.35">
      <c r="B7" s="264"/>
      <c r="C7" s="266"/>
      <c r="D7" s="268"/>
      <c r="E7" s="257" t="s">
        <v>49</v>
      </c>
      <c r="F7" s="265">
        <v>7525.4004683999992</v>
      </c>
      <c r="G7" s="263"/>
      <c r="H7" s="263"/>
    </row>
    <row r="8" spans="2:8" x14ac:dyDescent="0.35">
      <c r="B8" s="264"/>
      <c r="C8" s="266"/>
      <c r="D8" s="268"/>
      <c r="E8" s="257" t="s">
        <v>51</v>
      </c>
      <c r="F8" s="265">
        <v>7144.0319804600003</v>
      </c>
      <c r="G8" s="263"/>
      <c r="H8" s="263"/>
    </row>
    <row r="9" spans="2:8" x14ac:dyDescent="0.35">
      <c r="B9" s="264"/>
      <c r="C9" s="267"/>
      <c r="D9" s="268"/>
      <c r="E9" s="257" t="s">
        <v>57</v>
      </c>
      <c r="F9" s="265">
        <v>5982.1213518000004</v>
      </c>
      <c r="G9" s="263"/>
    </row>
    <row r="10" spans="2:8" x14ac:dyDescent="0.35">
      <c r="B10" s="264"/>
      <c r="C10" s="267"/>
      <c r="D10" s="268"/>
      <c r="E10" s="257"/>
      <c r="F10" s="259"/>
      <c r="G10" s="263"/>
    </row>
    <row r="11" spans="2:8" x14ac:dyDescent="0.35">
      <c r="B11" s="264">
        <v>2</v>
      </c>
      <c r="C11" s="505" t="s">
        <v>256</v>
      </c>
      <c r="D11" s="268" t="s">
        <v>257</v>
      </c>
      <c r="E11" s="257" t="s">
        <v>280</v>
      </c>
      <c r="F11" s="265">
        <v>157396.47160193999</v>
      </c>
      <c r="G11" s="263"/>
    </row>
    <row r="12" spans="2:8" x14ac:dyDescent="0.35">
      <c r="B12" s="264"/>
      <c r="C12" s="266"/>
      <c r="D12" s="268"/>
      <c r="E12" s="257" t="s">
        <v>47</v>
      </c>
      <c r="F12" s="259">
        <v>48061.434721449994</v>
      </c>
      <c r="G12" s="263"/>
    </row>
    <row r="13" spans="2:8" x14ac:dyDescent="0.35">
      <c r="B13" s="264"/>
      <c r="C13" s="266"/>
      <c r="D13" s="268"/>
      <c r="E13" s="269" t="s">
        <v>45</v>
      </c>
      <c r="F13" s="259">
        <v>1760.8906012</v>
      </c>
      <c r="G13" s="263"/>
    </row>
    <row r="14" spans="2:8" x14ac:dyDescent="0.35">
      <c r="B14" s="264"/>
      <c r="C14" s="266"/>
      <c r="D14" s="268"/>
      <c r="E14" s="257" t="s">
        <v>281</v>
      </c>
      <c r="F14" s="259">
        <v>1732.586904</v>
      </c>
      <c r="G14" s="263"/>
    </row>
    <row r="15" spans="2:8" x14ac:dyDescent="0.35">
      <c r="B15" s="264"/>
      <c r="C15" s="266"/>
      <c r="D15" s="268"/>
      <c r="E15" s="269" t="s">
        <v>282</v>
      </c>
      <c r="F15" s="259">
        <v>332.28455580000002</v>
      </c>
      <c r="G15" s="263"/>
    </row>
    <row r="16" spans="2:8" x14ac:dyDescent="0.35">
      <c r="B16" s="264"/>
      <c r="C16" s="266"/>
      <c r="D16" s="268"/>
      <c r="E16" s="269"/>
      <c r="F16" s="259"/>
      <c r="G16" s="263"/>
    </row>
    <row r="17" spans="2:7" x14ac:dyDescent="0.35">
      <c r="B17" s="264">
        <v>3</v>
      </c>
      <c r="C17" s="277" t="s">
        <v>541</v>
      </c>
      <c r="D17" s="268" t="s">
        <v>21</v>
      </c>
      <c r="E17" s="269" t="s">
        <v>281</v>
      </c>
      <c r="F17" s="259">
        <v>36532.613295949996</v>
      </c>
      <c r="G17" s="263"/>
    </row>
    <row r="18" spans="2:7" x14ac:dyDescent="0.35">
      <c r="B18" s="264"/>
      <c r="C18" s="266"/>
      <c r="D18" s="268"/>
      <c r="E18" s="269" t="s">
        <v>279</v>
      </c>
      <c r="F18" s="259">
        <v>22916.263019999999</v>
      </c>
      <c r="G18" s="263"/>
    </row>
    <row r="19" spans="2:7" x14ac:dyDescent="0.35">
      <c r="B19" s="264"/>
      <c r="C19" s="266"/>
      <c r="D19" s="268"/>
      <c r="E19" s="269" t="s">
        <v>45</v>
      </c>
      <c r="F19" s="259">
        <v>18128.930286089999</v>
      </c>
      <c r="G19" s="263"/>
    </row>
    <row r="20" spans="2:7" x14ac:dyDescent="0.35">
      <c r="B20" s="264"/>
      <c r="C20" s="266"/>
      <c r="D20" s="268"/>
      <c r="E20" s="269" t="s">
        <v>51</v>
      </c>
      <c r="F20" s="259">
        <v>6944.5017979700006</v>
      </c>
      <c r="G20" s="263"/>
    </row>
    <row r="21" spans="2:7" x14ac:dyDescent="0.35">
      <c r="B21" s="264"/>
      <c r="C21" s="266"/>
      <c r="D21" s="268"/>
      <c r="E21" s="269" t="s">
        <v>346</v>
      </c>
      <c r="F21" s="259">
        <v>6207.1815287999998</v>
      </c>
      <c r="G21" s="263"/>
    </row>
    <row r="22" spans="2:7" x14ac:dyDescent="0.35">
      <c r="B22" s="264"/>
      <c r="C22" s="266"/>
      <c r="D22" s="268"/>
      <c r="E22" s="269"/>
      <c r="F22" s="259"/>
      <c r="G22" s="263"/>
    </row>
    <row r="23" spans="2:7" x14ac:dyDescent="0.35">
      <c r="B23" s="264">
        <v>4</v>
      </c>
      <c r="C23" s="277" t="s">
        <v>251</v>
      </c>
      <c r="D23" s="268" t="s">
        <v>14</v>
      </c>
      <c r="E23" s="269" t="s">
        <v>167</v>
      </c>
      <c r="F23" s="259">
        <v>37308.291102210002</v>
      </c>
      <c r="G23" s="263"/>
    </row>
    <row r="24" spans="2:7" x14ac:dyDescent="0.35">
      <c r="B24" s="264"/>
      <c r="C24" s="266"/>
      <c r="D24" s="268"/>
      <c r="E24" s="269" t="s">
        <v>63</v>
      </c>
      <c r="F24" s="259">
        <v>24084.048508129999</v>
      </c>
      <c r="G24" s="263"/>
    </row>
    <row r="25" spans="2:7" x14ac:dyDescent="0.35">
      <c r="B25" s="264"/>
      <c r="C25" s="266"/>
      <c r="D25" s="268"/>
      <c r="E25" s="269" t="s">
        <v>68</v>
      </c>
      <c r="F25" s="259">
        <v>7542.3443651999996</v>
      </c>
      <c r="G25" s="263"/>
    </row>
    <row r="26" spans="2:7" x14ac:dyDescent="0.35">
      <c r="B26" s="264"/>
      <c r="C26" s="266"/>
      <c r="D26" s="268"/>
      <c r="E26" s="269" t="s">
        <v>340</v>
      </c>
      <c r="F26" s="259">
        <v>6839.84233933</v>
      </c>
      <c r="G26" s="263"/>
    </row>
    <row r="27" spans="2:7" x14ac:dyDescent="0.35">
      <c r="B27" s="264"/>
      <c r="C27" s="266"/>
      <c r="D27" s="268"/>
      <c r="E27" s="269" t="s">
        <v>279</v>
      </c>
      <c r="F27" s="259">
        <v>5083.9044972900001</v>
      </c>
      <c r="G27" s="263"/>
    </row>
    <row r="28" spans="2:7" x14ac:dyDescent="0.35">
      <c r="B28" s="264"/>
      <c r="C28" s="266"/>
      <c r="D28" s="268"/>
      <c r="E28" s="269"/>
      <c r="F28" s="259"/>
      <c r="G28" s="263"/>
    </row>
    <row r="29" spans="2:7" x14ac:dyDescent="0.35">
      <c r="B29" s="264">
        <v>5</v>
      </c>
      <c r="C29" s="506" t="s">
        <v>616</v>
      </c>
      <c r="D29" s="268" t="s">
        <v>253</v>
      </c>
      <c r="E29" s="56" t="s">
        <v>164</v>
      </c>
      <c r="F29" s="270">
        <v>58154.151028959997</v>
      </c>
      <c r="G29" s="263"/>
    </row>
    <row r="30" spans="2:7" x14ac:dyDescent="0.35">
      <c r="B30" s="264"/>
      <c r="C30" s="266"/>
      <c r="D30" s="268"/>
      <c r="E30" s="56" t="s">
        <v>45</v>
      </c>
      <c r="F30" s="270">
        <v>13085.890807100001</v>
      </c>
      <c r="G30" s="263"/>
    </row>
    <row r="31" spans="2:7" x14ac:dyDescent="0.35">
      <c r="B31" s="264"/>
      <c r="C31" s="266"/>
      <c r="D31" s="268"/>
      <c r="E31" s="56" t="s">
        <v>636</v>
      </c>
      <c r="F31" s="270">
        <v>1441.9012955999999</v>
      </c>
      <c r="G31" s="263"/>
    </row>
    <row r="32" spans="2:7" x14ac:dyDescent="0.35">
      <c r="B32" s="264"/>
      <c r="C32" s="266"/>
      <c r="D32" s="268"/>
      <c r="E32" s="56" t="s">
        <v>637</v>
      </c>
      <c r="F32" s="270">
        <v>1433.7516412800001</v>
      </c>
      <c r="G32" s="263"/>
    </row>
    <row r="33" spans="2:11" x14ac:dyDescent="0.35">
      <c r="B33" s="264"/>
      <c r="C33" s="266"/>
      <c r="D33" s="268"/>
      <c r="E33" s="56" t="s">
        <v>53</v>
      </c>
      <c r="F33" s="270">
        <v>884.58216000000004</v>
      </c>
      <c r="G33" s="263"/>
      <c r="H33" s="271"/>
    </row>
    <row r="34" spans="2:11" x14ac:dyDescent="0.35">
      <c r="B34" s="264"/>
      <c r="C34" s="266"/>
      <c r="D34" s="6"/>
      <c r="E34" s="269"/>
      <c r="F34" s="259"/>
      <c r="G34" s="263"/>
      <c r="H34" s="271"/>
    </row>
    <row r="35" spans="2:11" x14ac:dyDescent="0.35">
      <c r="B35" s="889" t="s">
        <v>600</v>
      </c>
      <c r="C35" s="890"/>
      <c r="D35" s="890"/>
      <c r="E35" s="890"/>
      <c r="F35" s="891"/>
      <c r="G35" s="263"/>
      <c r="H35" s="271"/>
    </row>
    <row r="36" spans="2:11" x14ac:dyDescent="0.35">
      <c r="B36" s="272"/>
      <c r="C36" s="266"/>
      <c r="D36" s="257"/>
      <c r="E36" s="257"/>
      <c r="F36" s="259"/>
      <c r="G36" s="263"/>
      <c r="H36" s="271"/>
    </row>
    <row r="37" spans="2:11" x14ac:dyDescent="0.35">
      <c r="B37" s="273" t="s">
        <v>274</v>
      </c>
      <c r="C37" s="274" t="s">
        <v>275</v>
      </c>
      <c r="D37" s="260" t="s">
        <v>284</v>
      </c>
      <c r="E37" s="260" t="s">
        <v>277</v>
      </c>
      <c r="F37" s="262" t="s">
        <v>278</v>
      </c>
      <c r="G37" s="263"/>
      <c r="H37" s="271"/>
    </row>
    <row r="38" spans="2:11" ht="17.399999999999999" customHeight="1" x14ac:dyDescent="0.35">
      <c r="B38" s="264">
        <v>1</v>
      </c>
      <c r="C38" s="266" t="s">
        <v>285</v>
      </c>
      <c r="D38" s="257" t="s">
        <v>30</v>
      </c>
      <c r="E38" s="257" t="s">
        <v>287</v>
      </c>
      <c r="F38" s="259">
        <v>155323.985033</v>
      </c>
      <c r="G38" s="263"/>
      <c r="I38" s="8"/>
      <c r="K38" s="245"/>
    </row>
    <row r="39" spans="2:11" ht="17.399999999999999" customHeight="1" x14ac:dyDescent="0.35">
      <c r="B39" s="264"/>
      <c r="C39" s="257"/>
      <c r="D39" s="257"/>
      <c r="E39" s="257" t="s">
        <v>289</v>
      </c>
      <c r="F39" s="259">
        <v>76885.334558000002</v>
      </c>
      <c r="G39" s="263"/>
      <c r="I39" s="8"/>
      <c r="K39" s="245"/>
    </row>
    <row r="40" spans="2:11" ht="17.399999999999999" customHeight="1" x14ac:dyDescent="0.35">
      <c r="B40" s="264"/>
      <c r="C40" s="257"/>
      <c r="D40" s="257"/>
      <c r="E40" s="257" t="s">
        <v>51</v>
      </c>
      <c r="F40" s="259">
        <v>55475.254778000002</v>
      </c>
      <c r="G40" s="263"/>
      <c r="I40" s="8"/>
      <c r="K40" s="245"/>
    </row>
    <row r="41" spans="2:11" ht="17.399999999999999" customHeight="1" x14ac:dyDescent="0.35">
      <c r="B41" s="264"/>
      <c r="C41" s="257"/>
      <c r="D41" s="257"/>
      <c r="E41" s="257" t="s">
        <v>286</v>
      </c>
      <c r="F41" s="259">
        <v>32277.214238</v>
      </c>
      <c r="G41" s="263"/>
      <c r="I41" s="8"/>
      <c r="K41" s="245"/>
    </row>
    <row r="42" spans="2:11" ht="17.399999999999999" customHeight="1" x14ac:dyDescent="0.35">
      <c r="B42" s="264"/>
      <c r="C42" s="257"/>
      <c r="D42" s="257"/>
      <c r="E42" s="257" t="s">
        <v>55</v>
      </c>
      <c r="F42" s="259">
        <v>30358.593278</v>
      </c>
      <c r="G42" s="263"/>
      <c r="I42" s="8"/>
      <c r="K42" s="245"/>
    </row>
    <row r="43" spans="2:11" ht="17.399999999999999" customHeight="1" x14ac:dyDescent="0.35">
      <c r="B43" s="264"/>
      <c r="C43" s="266"/>
      <c r="D43" s="257"/>
      <c r="E43" s="257"/>
      <c r="F43" s="275"/>
      <c r="G43" s="263"/>
    </row>
    <row r="44" spans="2:11" ht="17.399999999999999" customHeight="1" x14ac:dyDescent="0.35">
      <c r="B44" s="264">
        <v>2</v>
      </c>
      <c r="C44" s="266" t="s">
        <v>344</v>
      </c>
      <c r="D44" s="257" t="s">
        <v>345</v>
      </c>
      <c r="E44" s="257" t="s">
        <v>294</v>
      </c>
      <c r="F44" s="276">
        <v>31781.868076999999</v>
      </c>
      <c r="G44" s="263"/>
    </row>
    <row r="45" spans="2:11" ht="17.399999999999999" customHeight="1" x14ac:dyDescent="0.35">
      <c r="B45" s="264"/>
      <c r="C45" s="266"/>
      <c r="D45" s="257"/>
      <c r="E45" s="257" t="s">
        <v>45</v>
      </c>
      <c r="F45" s="276">
        <v>26416.9915</v>
      </c>
      <c r="G45" s="263"/>
      <c r="I45" s="8"/>
      <c r="K45" s="245"/>
    </row>
    <row r="46" spans="2:11" ht="17.399999999999999" customHeight="1" x14ac:dyDescent="0.35">
      <c r="B46" s="264"/>
      <c r="C46" s="266"/>
      <c r="D46" s="257"/>
      <c r="E46" s="257" t="s">
        <v>164</v>
      </c>
      <c r="F46" s="276">
        <v>8603.1867230000007</v>
      </c>
      <c r="G46" s="263"/>
      <c r="I46" s="8"/>
      <c r="K46" s="245"/>
    </row>
    <row r="47" spans="2:11" ht="17.399999999999999" customHeight="1" x14ac:dyDescent="0.35">
      <c r="B47" s="264"/>
      <c r="C47" s="266"/>
      <c r="D47" s="257"/>
      <c r="E47" s="257" t="s">
        <v>288</v>
      </c>
      <c r="F47" s="276">
        <v>4808.5453420000003</v>
      </c>
      <c r="G47" s="263"/>
      <c r="I47" s="8"/>
      <c r="K47" s="245"/>
    </row>
    <row r="48" spans="2:11" ht="17.399999999999999" customHeight="1" x14ac:dyDescent="0.35">
      <c r="B48" s="264"/>
      <c r="C48" s="266"/>
      <c r="D48" s="257"/>
      <c r="E48" s="257" t="s">
        <v>287</v>
      </c>
      <c r="F48" s="276">
        <v>4743.7811730000003</v>
      </c>
      <c r="G48" s="263"/>
      <c r="I48" s="8"/>
      <c r="K48" s="245"/>
    </row>
    <row r="49" spans="2:11" ht="17.399999999999999" customHeight="1" x14ac:dyDescent="0.35">
      <c r="B49" s="264"/>
      <c r="C49" s="266"/>
      <c r="D49" s="257"/>
      <c r="E49" s="257"/>
      <c r="F49" s="276"/>
      <c r="G49" s="263"/>
      <c r="I49" s="8"/>
      <c r="K49" s="245"/>
    </row>
    <row r="50" spans="2:11" ht="17.399999999999999" customHeight="1" x14ac:dyDescent="0.35">
      <c r="B50" s="264">
        <v>3</v>
      </c>
      <c r="C50" s="266" t="s">
        <v>292</v>
      </c>
      <c r="D50" s="257" t="s">
        <v>293</v>
      </c>
      <c r="E50" s="257" t="s">
        <v>45</v>
      </c>
      <c r="F50" s="259">
        <v>20689.334595</v>
      </c>
      <c r="G50" s="263"/>
      <c r="I50" s="8"/>
      <c r="K50" s="245"/>
    </row>
    <row r="51" spans="2:11" ht="17.399999999999999" customHeight="1" x14ac:dyDescent="0.35">
      <c r="B51" s="264"/>
      <c r="C51" s="266"/>
      <c r="D51" s="257"/>
      <c r="E51" s="257" t="s">
        <v>288</v>
      </c>
      <c r="F51" s="259">
        <v>12389.601508</v>
      </c>
      <c r="G51" s="263"/>
      <c r="I51" s="8"/>
      <c r="K51" s="245"/>
    </row>
    <row r="52" spans="2:11" ht="17.399999999999999" customHeight="1" x14ac:dyDescent="0.35">
      <c r="B52" s="264"/>
      <c r="C52" s="266"/>
      <c r="D52" s="257"/>
      <c r="E52" s="257" t="s">
        <v>68</v>
      </c>
      <c r="F52" s="259">
        <v>6249.1692460000004</v>
      </c>
      <c r="G52" s="263"/>
      <c r="H52" s="245"/>
      <c r="I52" s="8"/>
      <c r="K52" s="245"/>
    </row>
    <row r="53" spans="2:11" ht="17.399999999999999" customHeight="1" x14ac:dyDescent="0.35">
      <c r="B53" s="264"/>
      <c r="C53" s="266"/>
      <c r="D53" s="257"/>
      <c r="E53" s="257" t="s">
        <v>63</v>
      </c>
      <c r="F53" s="259">
        <v>5023.6184290000001</v>
      </c>
      <c r="G53" s="263"/>
      <c r="I53" s="8"/>
      <c r="K53" s="245"/>
    </row>
    <row r="54" spans="2:11" ht="17.399999999999999" customHeight="1" x14ac:dyDescent="0.35">
      <c r="B54" s="264"/>
      <c r="C54" s="266"/>
      <c r="D54" s="257"/>
      <c r="E54" s="257" t="s">
        <v>630</v>
      </c>
      <c r="F54" s="259">
        <v>4187.0747540000002</v>
      </c>
      <c r="G54" s="263"/>
    </row>
    <row r="55" spans="2:11" ht="17.399999999999999" customHeight="1" x14ac:dyDescent="0.35">
      <c r="B55" s="264"/>
      <c r="C55" s="266"/>
      <c r="D55" s="257"/>
      <c r="E55" s="257"/>
      <c r="F55" s="276"/>
      <c r="G55" s="263"/>
    </row>
    <row r="56" spans="2:11" ht="17.399999999999999" customHeight="1" x14ac:dyDescent="0.35">
      <c r="B56" s="264">
        <v>4</v>
      </c>
      <c r="C56" s="266" t="s">
        <v>631</v>
      </c>
      <c r="D56" s="257" t="s">
        <v>632</v>
      </c>
      <c r="E56" s="257" t="s">
        <v>630</v>
      </c>
      <c r="F56" s="259">
        <v>35294.569872</v>
      </c>
      <c r="H56" s="245"/>
    </row>
    <row r="57" spans="2:11" ht="17.399999999999999" customHeight="1" x14ac:dyDescent="0.35">
      <c r="B57" s="264"/>
      <c r="C57" s="266"/>
      <c r="D57" s="257"/>
      <c r="E57" s="257" t="s">
        <v>45</v>
      </c>
      <c r="F57" s="259">
        <v>1426.690349</v>
      </c>
      <c r="H57" s="245"/>
    </row>
    <row r="58" spans="2:11" ht="17.399999999999999" customHeight="1" x14ac:dyDescent="0.35">
      <c r="B58" s="264"/>
      <c r="C58" s="266"/>
      <c r="D58" s="257"/>
      <c r="E58" s="257" t="s">
        <v>633</v>
      </c>
      <c r="F58" s="259">
        <v>1153.9195950000001</v>
      </c>
      <c r="H58" s="245"/>
    </row>
    <row r="59" spans="2:11" ht="17.399999999999999" customHeight="1" x14ac:dyDescent="0.35">
      <c r="B59" s="264"/>
      <c r="C59" s="266"/>
      <c r="D59" s="257"/>
      <c r="E59" s="257" t="s">
        <v>291</v>
      </c>
      <c r="F59" s="259">
        <v>453.04522100000003</v>
      </c>
      <c r="H59" s="245"/>
    </row>
    <row r="60" spans="2:11" ht="17.399999999999999" customHeight="1" x14ac:dyDescent="0.35">
      <c r="B60" s="264"/>
      <c r="C60" s="266"/>
      <c r="D60" s="257"/>
      <c r="E60" s="257" t="s">
        <v>634</v>
      </c>
      <c r="F60" s="259">
        <v>177.665944</v>
      </c>
      <c r="H60" s="245"/>
    </row>
    <row r="61" spans="2:11" ht="17.399999999999999" customHeight="1" x14ac:dyDescent="0.35">
      <c r="B61" s="264"/>
      <c r="C61" s="266"/>
      <c r="D61" s="257"/>
      <c r="E61" s="257"/>
      <c r="F61" s="259"/>
      <c r="H61" s="245"/>
    </row>
    <row r="62" spans="2:11" ht="17.399999999999999" customHeight="1" x14ac:dyDescent="0.35">
      <c r="B62" s="264">
        <v>5</v>
      </c>
      <c r="C62" s="277" t="s">
        <v>532</v>
      </c>
      <c r="D62" s="257" t="s">
        <v>290</v>
      </c>
      <c r="E62" s="257" t="s">
        <v>67</v>
      </c>
      <c r="F62" s="276">
        <v>17166.991115000001</v>
      </c>
      <c r="H62" s="245"/>
    </row>
    <row r="63" spans="2:11" ht="17.399999999999999" customHeight="1" x14ac:dyDescent="0.35">
      <c r="B63" s="264"/>
      <c r="C63" s="277"/>
      <c r="D63" s="257"/>
      <c r="E63" s="257" t="s">
        <v>164</v>
      </c>
      <c r="F63" s="259">
        <v>6159.0489530000004</v>
      </c>
      <c r="H63" s="245"/>
    </row>
    <row r="64" spans="2:11" ht="17.399999999999999" customHeight="1" x14ac:dyDescent="0.35">
      <c r="B64" s="264"/>
      <c r="C64" s="266"/>
      <c r="D64" s="257"/>
      <c r="E64" s="257" t="s">
        <v>53</v>
      </c>
      <c r="F64" s="259">
        <v>6460.6971160000003</v>
      </c>
      <c r="H64" s="245"/>
    </row>
    <row r="65" spans="2:8" ht="17.399999999999999" customHeight="1" x14ac:dyDescent="0.35">
      <c r="B65" s="264"/>
      <c r="C65" s="266"/>
      <c r="D65" s="257"/>
      <c r="E65" s="257" t="s">
        <v>287</v>
      </c>
      <c r="F65" s="259">
        <v>1221.2373439999999</v>
      </c>
      <c r="H65" s="245"/>
    </row>
    <row r="66" spans="2:8" ht="17.399999999999999" customHeight="1" x14ac:dyDescent="0.35">
      <c r="B66" s="264"/>
      <c r="C66" s="266"/>
      <c r="D66" s="257"/>
      <c r="E66" s="257" t="s">
        <v>635</v>
      </c>
      <c r="F66" s="259">
        <v>6219.4184160000004</v>
      </c>
      <c r="H66" s="245"/>
    </row>
    <row r="67" spans="2:8" x14ac:dyDescent="0.35">
      <c r="C67"/>
      <c r="F67" s="278"/>
      <c r="H67" s="245"/>
    </row>
    <row r="68" spans="2:8" x14ac:dyDescent="0.35">
      <c r="H68" s="245"/>
    </row>
    <row r="69" spans="2:8" x14ac:dyDescent="0.35">
      <c r="H69" s="245"/>
    </row>
    <row r="70" spans="2:8" x14ac:dyDescent="0.35">
      <c r="G70" s="263"/>
      <c r="H70" s="281"/>
    </row>
    <row r="71" spans="2:8" x14ac:dyDescent="0.35">
      <c r="G71" s="263"/>
      <c r="H71" s="281"/>
    </row>
    <row r="72" spans="2:8" x14ac:dyDescent="0.35">
      <c r="C72"/>
      <c r="F72" s="278"/>
      <c r="G72" s="263"/>
      <c r="H72" s="281"/>
    </row>
    <row r="73" spans="2:8" x14ac:dyDescent="0.35">
      <c r="C73"/>
      <c r="F73" s="278"/>
      <c r="G73" s="263"/>
      <c r="H73" s="281"/>
    </row>
    <row r="74" spans="2:8" x14ac:dyDescent="0.35">
      <c r="C74"/>
      <c r="F74" s="278"/>
      <c r="H74" s="281"/>
    </row>
    <row r="75" spans="2:8" x14ac:dyDescent="0.35">
      <c r="C75"/>
      <c r="F75" s="278"/>
      <c r="H75" s="281"/>
    </row>
    <row r="76" spans="2:8" x14ac:dyDescent="0.35">
      <c r="C76"/>
      <c r="F76" s="278"/>
    </row>
    <row r="77" spans="2:8" x14ac:dyDescent="0.35">
      <c r="C77"/>
      <c r="F77" s="278"/>
    </row>
    <row r="78" spans="2:8" x14ac:dyDescent="0.35">
      <c r="C78"/>
      <c r="F78" s="278"/>
    </row>
  </sheetData>
  <mergeCells count="3">
    <mergeCell ref="B1:F1"/>
    <mergeCell ref="B2:F2"/>
    <mergeCell ref="B35:F3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50"/>
  <sheetViews>
    <sheetView zoomScale="85" zoomScaleNormal="85" workbookViewId="0">
      <selection activeCell="F5" sqref="F5"/>
    </sheetView>
  </sheetViews>
  <sheetFormatPr defaultRowHeight="14.4" x14ac:dyDescent="0.3"/>
  <cols>
    <col min="1" max="1" width="24" bestFit="1" customWidth="1"/>
    <col min="3" max="3" width="4.109375" bestFit="1" customWidth="1"/>
    <col min="4" max="4" width="17.109375" bestFit="1" customWidth="1"/>
    <col min="5" max="5" width="23.88671875" bestFit="1" customWidth="1"/>
    <col min="6" max="6" width="21.6640625" bestFit="1" customWidth="1"/>
    <col min="7" max="7" width="21.6640625" customWidth="1"/>
    <col min="8" max="8" width="6.88671875" bestFit="1" customWidth="1"/>
    <col min="9" max="9" width="9.33203125" customWidth="1"/>
    <col min="10" max="10" width="9.5546875" customWidth="1"/>
    <col min="11" max="11" width="4" bestFit="1" customWidth="1"/>
    <col min="12" max="12" width="18.88671875" bestFit="1" customWidth="1"/>
    <col min="13" max="13" width="22" bestFit="1" customWidth="1"/>
    <col min="14" max="14" width="14" customWidth="1"/>
    <col min="15" max="15" width="21.6640625" bestFit="1" customWidth="1"/>
    <col min="16" max="16" width="19" bestFit="1" customWidth="1"/>
  </cols>
  <sheetData>
    <row r="1" spans="1:17" ht="15" thickBot="1" x14ac:dyDescent="0.35"/>
    <row r="2" spans="1:17" ht="18.600000000000001" thickTop="1" thickBot="1" x14ac:dyDescent="0.35">
      <c r="B2" s="797" t="s">
        <v>566</v>
      </c>
      <c r="C2" s="797"/>
      <c r="D2" s="797"/>
      <c r="E2" s="797"/>
      <c r="F2" s="797"/>
      <c r="G2" s="797"/>
      <c r="H2" s="797"/>
      <c r="I2" s="797"/>
      <c r="J2" s="798"/>
      <c r="K2" s="798"/>
      <c r="L2" s="798"/>
      <c r="M2" s="798"/>
      <c r="N2" s="798"/>
    </row>
    <row r="3" spans="1:17" ht="16.8" thickTop="1" thickBot="1" x14ac:dyDescent="0.35">
      <c r="A3" s="245"/>
      <c r="B3" s="799" t="s">
        <v>519</v>
      </c>
      <c r="C3" s="800"/>
      <c r="D3" s="800"/>
      <c r="E3" s="800"/>
      <c r="F3" s="801"/>
      <c r="G3" s="801"/>
      <c r="H3" s="802"/>
      <c r="I3" s="436"/>
      <c r="J3" s="803" t="s">
        <v>520</v>
      </c>
      <c r="K3" s="804"/>
      <c r="L3" s="804"/>
      <c r="M3" s="804"/>
      <c r="N3" s="804"/>
      <c r="O3" s="2"/>
    </row>
    <row r="4" spans="1:17" ht="162" customHeight="1" thickBot="1" x14ac:dyDescent="0.35">
      <c r="B4" s="430" t="s">
        <v>0</v>
      </c>
      <c r="C4" s="431" t="s">
        <v>39</v>
      </c>
      <c r="D4" s="344" t="s">
        <v>40</v>
      </c>
      <c r="E4" s="344" t="s">
        <v>41</v>
      </c>
      <c r="F4" s="344" t="s">
        <v>558</v>
      </c>
      <c r="G4" s="344" t="s">
        <v>557</v>
      </c>
      <c r="H4" s="415" t="s">
        <v>527</v>
      </c>
      <c r="I4" s="436"/>
      <c r="J4" s="421" t="s">
        <v>0</v>
      </c>
      <c r="K4" s="422" t="s">
        <v>39</v>
      </c>
      <c r="L4" s="368" t="s">
        <v>64</v>
      </c>
      <c r="M4" s="368" t="s">
        <v>41</v>
      </c>
      <c r="N4" s="417" t="s">
        <v>528</v>
      </c>
    </row>
    <row r="5" spans="1:17" ht="17.399999999999999" customHeight="1" thickBot="1" x14ac:dyDescent="0.35">
      <c r="A5" s="13"/>
      <c r="B5" s="427" t="s">
        <v>5</v>
      </c>
      <c r="C5" s="418" t="s">
        <v>48</v>
      </c>
      <c r="D5" s="419" t="s">
        <v>49</v>
      </c>
      <c r="E5" s="420">
        <v>2007002550727.1001</v>
      </c>
      <c r="F5" s="419">
        <v>1626231605194.3999</v>
      </c>
      <c r="G5" s="420">
        <v>380770945532.7002</v>
      </c>
      <c r="H5" s="419">
        <v>10.34</v>
      </c>
      <c r="I5" s="370"/>
      <c r="J5" s="427" t="s">
        <v>5</v>
      </c>
      <c r="K5" s="418" t="s">
        <v>62</v>
      </c>
      <c r="L5" s="437" t="s">
        <v>63</v>
      </c>
      <c r="M5" s="419">
        <v>3030331202294</v>
      </c>
      <c r="N5" s="438">
        <v>24.294092028161263</v>
      </c>
      <c r="O5" s="16"/>
      <c r="P5" s="245"/>
      <c r="Q5" s="245"/>
    </row>
    <row r="6" spans="1:17" ht="17.399999999999999" customHeight="1" thickBot="1" x14ac:dyDescent="0.35">
      <c r="A6" s="245"/>
      <c r="B6" s="428" t="s">
        <v>7</v>
      </c>
      <c r="C6" s="10" t="s">
        <v>54</v>
      </c>
      <c r="D6" s="11" t="s">
        <v>55</v>
      </c>
      <c r="E6" s="12">
        <v>1855938910395.5701</v>
      </c>
      <c r="F6" s="11">
        <v>1622596400592.3201</v>
      </c>
      <c r="G6" s="12">
        <v>233342509803.25</v>
      </c>
      <c r="H6" s="11">
        <v>9.557368757950794</v>
      </c>
      <c r="I6" s="370"/>
      <c r="J6" s="428" t="s">
        <v>7</v>
      </c>
      <c r="K6" s="10" t="s">
        <v>66</v>
      </c>
      <c r="L6" s="18" t="s">
        <v>67</v>
      </c>
      <c r="M6" s="11">
        <v>1790102935776.27</v>
      </c>
      <c r="N6" s="438">
        <v>14.351211982607271</v>
      </c>
      <c r="O6" s="2"/>
      <c r="P6" s="245"/>
      <c r="Q6" s="245"/>
    </row>
    <row r="7" spans="1:17" ht="17.399999999999999" customHeight="1" thickBot="1" x14ac:dyDescent="0.35">
      <c r="A7" s="245"/>
      <c r="B7" s="428" t="s">
        <v>9</v>
      </c>
      <c r="C7" s="10" t="s">
        <v>52</v>
      </c>
      <c r="D7" s="11" t="s">
        <v>53</v>
      </c>
      <c r="E7" s="12">
        <v>1819942604178.8</v>
      </c>
      <c r="F7" s="11">
        <v>1429853720051.3401</v>
      </c>
      <c r="G7" s="12">
        <v>390088884127.45996</v>
      </c>
      <c r="H7" s="11">
        <v>9.3720016801279247</v>
      </c>
      <c r="I7" s="370"/>
      <c r="J7" s="428" t="s">
        <v>9</v>
      </c>
      <c r="K7" s="10" t="s">
        <v>46</v>
      </c>
      <c r="L7" s="18" t="s">
        <v>47</v>
      </c>
      <c r="M7" s="11">
        <v>1059581350522.3199</v>
      </c>
      <c r="N7" s="438">
        <v>8.4946380849149232</v>
      </c>
      <c r="O7" s="2"/>
      <c r="P7" s="245"/>
      <c r="Q7" s="245"/>
    </row>
    <row r="8" spans="1:17" ht="17.399999999999999" customHeight="1" thickBot="1" x14ac:dyDescent="0.35">
      <c r="A8" s="245"/>
      <c r="B8" s="428" t="s">
        <v>11</v>
      </c>
      <c r="C8" s="10" t="s">
        <v>46</v>
      </c>
      <c r="D8" s="11" t="s">
        <v>47</v>
      </c>
      <c r="E8" s="12">
        <v>1650089351736.5801</v>
      </c>
      <c r="F8" s="11">
        <v>1111870778218.46</v>
      </c>
      <c r="G8" s="12">
        <v>538218573518.12012</v>
      </c>
      <c r="H8" s="11">
        <v>8.4973230152026851</v>
      </c>
      <c r="I8" s="370"/>
      <c r="J8" s="428" t="s">
        <v>11</v>
      </c>
      <c r="K8" s="10" t="s">
        <v>54</v>
      </c>
      <c r="L8" s="18" t="s">
        <v>55</v>
      </c>
      <c r="M8" s="11">
        <v>917844223943.65002</v>
      </c>
      <c r="N8" s="438">
        <v>7.3583349658688357</v>
      </c>
      <c r="O8" s="2"/>
      <c r="P8" s="245"/>
      <c r="Q8" s="245"/>
    </row>
    <row r="9" spans="1:17" ht="17.399999999999999" customHeight="1" thickBot="1" x14ac:dyDescent="0.35">
      <c r="A9" s="245"/>
      <c r="B9" s="428" t="s">
        <v>13</v>
      </c>
      <c r="C9" s="10" t="s">
        <v>44</v>
      </c>
      <c r="D9" s="11" t="s">
        <v>45</v>
      </c>
      <c r="E9" s="12">
        <v>1379504306731.55</v>
      </c>
      <c r="F9" s="12">
        <v>983502841799.19995</v>
      </c>
      <c r="G9" s="12">
        <v>396001464932.3501</v>
      </c>
      <c r="H9" s="11">
        <v>7.1039145139775055</v>
      </c>
      <c r="I9" s="370"/>
      <c r="J9" s="428" t="s">
        <v>13</v>
      </c>
      <c r="K9" s="10" t="s">
        <v>44</v>
      </c>
      <c r="L9" s="18" t="s">
        <v>45</v>
      </c>
      <c r="M9" s="11">
        <v>585297265196.28003</v>
      </c>
      <c r="N9" s="438">
        <v>4.6923140327847221</v>
      </c>
      <c r="O9" s="2"/>
      <c r="P9" s="245"/>
      <c r="Q9" s="245"/>
    </row>
    <row r="10" spans="1:17" ht="17.399999999999999" customHeight="1" thickBot="1" x14ac:dyDescent="0.35">
      <c r="A10" s="245"/>
      <c r="B10" s="428" t="s">
        <v>15</v>
      </c>
      <c r="C10" s="10" t="s">
        <v>339</v>
      </c>
      <c r="D10" s="11" t="s">
        <v>283</v>
      </c>
      <c r="E10" s="12">
        <v>1350586517453.53</v>
      </c>
      <c r="F10" s="12">
        <v>1340932038363.8401</v>
      </c>
      <c r="G10" s="12">
        <v>9654479089.6899414</v>
      </c>
      <c r="H10" s="11">
        <v>6.9549990651732951</v>
      </c>
      <c r="I10" s="370"/>
      <c r="J10" s="428" t="s">
        <v>15</v>
      </c>
      <c r="K10" s="10" t="s">
        <v>70</v>
      </c>
      <c r="L10" s="18" t="s">
        <v>71</v>
      </c>
      <c r="M10" s="11">
        <v>352677257435.41998</v>
      </c>
      <c r="N10" s="438">
        <v>2.8274050512661941</v>
      </c>
      <c r="O10" s="2"/>
      <c r="P10" s="245"/>
      <c r="Q10" s="245"/>
    </row>
    <row r="11" spans="1:17" ht="17.399999999999999" customHeight="1" thickBot="1" x14ac:dyDescent="0.35">
      <c r="A11" s="245"/>
      <c r="B11" s="428" t="s">
        <v>17</v>
      </c>
      <c r="C11" s="10" t="s">
        <v>50</v>
      </c>
      <c r="D11" s="11" t="s">
        <v>51</v>
      </c>
      <c r="E11" s="12">
        <v>1176474138000.51</v>
      </c>
      <c r="F11" s="11">
        <v>1158541303329.4399</v>
      </c>
      <c r="G11" s="12">
        <v>17932834671.070068</v>
      </c>
      <c r="H11" s="11">
        <v>6.0583875407120216</v>
      </c>
      <c r="I11" s="370"/>
      <c r="J11" s="428" t="s">
        <v>17</v>
      </c>
      <c r="K11" s="10" t="s">
        <v>613</v>
      </c>
      <c r="L11" s="18" t="s">
        <v>164</v>
      </c>
      <c r="M11" s="11">
        <v>281786925221</v>
      </c>
      <c r="N11" s="438">
        <v>2.2590789707967374</v>
      </c>
      <c r="O11" s="2"/>
      <c r="P11" s="245"/>
      <c r="Q11" s="245"/>
    </row>
    <row r="12" spans="1:17" ht="17.399999999999999" customHeight="1" thickBot="1" x14ac:dyDescent="0.35">
      <c r="A12" s="245"/>
      <c r="B12" s="428" t="s">
        <v>19</v>
      </c>
      <c r="C12" s="10" t="s">
        <v>58</v>
      </c>
      <c r="D12" s="11" t="s">
        <v>59</v>
      </c>
      <c r="E12" s="12">
        <v>1163991467110.8799</v>
      </c>
      <c r="F12" s="11">
        <v>1158668395814.21</v>
      </c>
      <c r="G12" s="12">
        <v>5323071296.6699219</v>
      </c>
      <c r="H12" s="11">
        <v>5.9941066055432524</v>
      </c>
      <c r="I12" s="370"/>
      <c r="J12" s="428" t="s">
        <v>19</v>
      </c>
      <c r="K12" s="10" t="s">
        <v>48</v>
      </c>
      <c r="L12" s="18" t="s">
        <v>49</v>
      </c>
      <c r="M12" s="11">
        <v>261056802042.75</v>
      </c>
      <c r="N12" s="438">
        <v>2.0928860741700328</v>
      </c>
      <c r="O12" s="2"/>
      <c r="P12" s="245"/>
      <c r="Q12" s="245"/>
    </row>
    <row r="13" spans="1:17" ht="17.399999999999999" customHeight="1" thickBot="1" x14ac:dyDescent="0.35">
      <c r="A13" s="245"/>
      <c r="B13" s="428" t="s">
        <v>20</v>
      </c>
      <c r="C13" s="10" t="s">
        <v>56</v>
      </c>
      <c r="D13" s="11" t="s">
        <v>57</v>
      </c>
      <c r="E13" s="12">
        <v>862776980473.78003</v>
      </c>
      <c r="F13" s="11">
        <v>851608820993.05005</v>
      </c>
      <c r="G13" s="11">
        <v>11168159480.72998</v>
      </c>
      <c r="H13" s="11">
        <v>4.4429683068079662</v>
      </c>
      <c r="I13" s="370"/>
      <c r="J13" s="428" t="s">
        <v>20</v>
      </c>
      <c r="K13" s="10" t="s">
        <v>52</v>
      </c>
      <c r="L13" s="18" t="s">
        <v>53</v>
      </c>
      <c r="M13" s="11">
        <v>261028997635.89999</v>
      </c>
      <c r="N13" s="438">
        <v>2.0926631669121427</v>
      </c>
      <c r="O13" s="2"/>
      <c r="P13" s="245"/>
      <c r="Q13" s="245"/>
    </row>
    <row r="14" spans="1:17" ht="17.399999999999999" customHeight="1" thickBot="1" x14ac:dyDescent="0.35">
      <c r="A14" s="245"/>
      <c r="B14" s="429" t="s">
        <v>22</v>
      </c>
      <c r="C14" s="371" t="s">
        <v>62</v>
      </c>
      <c r="D14" s="593" t="s">
        <v>63</v>
      </c>
      <c r="E14" s="594">
        <v>744911167210.96997</v>
      </c>
      <c r="F14" s="593">
        <v>208922926592.09</v>
      </c>
      <c r="G14" s="594">
        <v>535988240618.88</v>
      </c>
      <c r="H14" s="593">
        <v>3.8360048798337743</v>
      </c>
      <c r="I14" s="591"/>
      <c r="J14" s="429" t="s">
        <v>22</v>
      </c>
      <c r="K14" s="371" t="s">
        <v>614</v>
      </c>
      <c r="L14" s="597" t="s">
        <v>69</v>
      </c>
      <c r="M14" s="593">
        <v>227742885615</v>
      </c>
      <c r="N14" s="438">
        <v>1.825809211119038</v>
      </c>
      <c r="O14" s="2"/>
      <c r="P14" s="245"/>
      <c r="Q14" s="245"/>
    </row>
    <row r="15" spans="1:17" x14ac:dyDescent="0.3">
      <c r="A15" s="245"/>
      <c r="G15" s="245"/>
      <c r="O15" s="2"/>
    </row>
    <row r="18" spans="1:15" ht="15" thickBot="1" x14ac:dyDescent="0.35"/>
    <row r="19" spans="1:15" ht="18.600000000000001" thickTop="1" thickBot="1" x14ac:dyDescent="0.35">
      <c r="B19" s="797" t="s">
        <v>567</v>
      </c>
      <c r="C19" s="797"/>
      <c r="D19" s="797"/>
      <c r="E19" s="797"/>
      <c r="F19" s="797"/>
      <c r="G19" s="797"/>
      <c r="H19" s="797"/>
      <c r="I19" s="797"/>
      <c r="J19" s="798"/>
      <c r="K19" s="798"/>
      <c r="L19" s="798"/>
      <c r="M19" s="798"/>
      <c r="N19" s="798"/>
    </row>
    <row r="20" spans="1:15" ht="16.8" thickTop="1" thickBot="1" x14ac:dyDescent="0.35">
      <c r="B20" s="799" t="s">
        <v>519</v>
      </c>
      <c r="C20" s="800"/>
      <c r="D20" s="800"/>
      <c r="E20" s="800"/>
      <c r="F20" s="801"/>
      <c r="G20" s="801"/>
      <c r="H20" s="802"/>
      <c r="I20" s="372"/>
      <c r="J20" s="803" t="s">
        <v>520</v>
      </c>
      <c r="K20" s="804"/>
      <c r="L20" s="804"/>
      <c r="M20" s="804"/>
      <c r="N20" s="804"/>
    </row>
    <row r="21" spans="1:15" ht="162" customHeight="1" thickBot="1" x14ac:dyDescent="0.35">
      <c r="B21" s="430" t="s">
        <v>0</v>
      </c>
      <c r="C21" s="431" t="s">
        <v>39</v>
      </c>
      <c r="D21" s="344" t="s">
        <v>40</v>
      </c>
      <c r="E21" s="344" t="s">
        <v>41</v>
      </c>
      <c r="F21" s="344" t="s">
        <v>42</v>
      </c>
      <c r="G21" s="344" t="s">
        <v>43</v>
      </c>
      <c r="H21" s="424" t="s">
        <v>517</v>
      </c>
      <c r="I21" s="369"/>
      <c r="J21" s="421" t="s">
        <v>0</v>
      </c>
      <c r="K21" s="422" t="s">
        <v>39</v>
      </c>
      <c r="L21" s="368" t="s">
        <v>64</v>
      </c>
      <c r="M21" s="368" t="s">
        <v>41</v>
      </c>
      <c r="N21" s="417" t="s">
        <v>518</v>
      </c>
    </row>
    <row r="22" spans="1:15" ht="17.399999999999999" customHeight="1" x14ac:dyDescent="0.3">
      <c r="A22" s="738"/>
      <c r="B22" s="427" t="s">
        <v>5</v>
      </c>
      <c r="C22" s="418" t="s">
        <v>339</v>
      </c>
      <c r="D22" s="419" t="s">
        <v>283</v>
      </c>
      <c r="E22" s="420">
        <v>1350586517453.53</v>
      </c>
      <c r="F22" s="587">
        <v>1340932038363.8401</v>
      </c>
      <c r="G22" s="420">
        <v>9654479089.6899414</v>
      </c>
      <c r="H22" s="420">
        <v>57.325054764546721</v>
      </c>
      <c r="I22" s="370"/>
      <c r="J22" s="427" t="s">
        <v>5</v>
      </c>
      <c r="K22" s="418" t="s">
        <v>60</v>
      </c>
      <c r="L22" s="419" t="s">
        <v>61</v>
      </c>
      <c r="M22" s="420">
        <v>155616921619.07999</v>
      </c>
      <c r="N22" s="654">
        <v>28.014993854750049</v>
      </c>
      <c r="O22" s="2"/>
    </row>
    <row r="23" spans="1:15" ht="17.399999999999999" customHeight="1" x14ac:dyDescent="0.3">
      <c r="A23" s="245"/>
      <c r="B23" s="428" t="s">
        <v>7</v>
      </c>
      <c r="C23" s="10" t="s">
        <v>60</v>
      </c>
      <c r="D23" s="11" t="s">
        <v>61</v>
      </c>
      <c r="E23" s="12">
        <v>520586011933.48999</v>
      </c>
      <c r="F23" s="474">
        <v>516731919044.63</v>
      </c>
      <c r="G23" s="12">
        <v>3854092888.8599854</v>
      </c>
      <c r="H23" s="12">
        <v>22.096045871989901</v>
      </c>
      <c r="I23" s="370"/>
      <c r="J23" s="428" t="s">
        <v>7</v>
      </c>
      <c r="K23" s="10" t="s">
        <v>375</v>
      </c>
      <c r="L23" s="11" t="s">
        <v>299</v>
      </c>
      <c r="M23" s="12">
        <v>75727634269.529999</v>
      </c>
      <c r="N23" s="655">
        <v>13.63289536011183</v>
      </c>
      <c r="O23" s="2"/>
    </row>
    <row r="24" spans="1:15" ht="17.399999999999999" customHeight="1" x14ac:dyDescent="0.3">
      <c r="A24" s="245"/>
      <c r="B24" s="428" t="s">
        <v>9</v>
      </c>
      <c r="C24" s="10" t="s">
        <v>375</v>
      </c>
      <c r="D24" s="11" t="s">
        <v>299</v>
      </c>
      <c r="E24" s="12">
        <v>204118753637.81</v>
      </c>
      <c r="F24" s="477">
        <v>133850851719.28</v>
      </c>
      <c r="G24" s="12">
        <v>70267901918.529999</v>
      </c>
      <c r="H24" s="12">
        <v>8.6637313341617013</v>
      </c>
      <c r="I24" s="370"/>
      <c r="J24" s="428" t="s">
        <v>9</v>
      </c>
      <c r="K24" s="10" t="s">
        <v>339</v>
      </c>
      <c r="L24" s="11" t="s">
        <v>283</v>
      </c>
      <c r="M24" s="12">
        <v>63434519052.730003</v>
      </c>
      <c r="N24" s="655">
        <v>11.419822747755511</v>
      </c>
      <c r="O24" s="2"/>
    </row>
    <row r="25" spans="1:15" ht="17.399999999999999" customHeight="1" x14ac:dyDescent="0.3">
      <c r="A25" s="245"/>
      <c r="B25" s="428" t="s">
        <v>11</v>
      </c>
      <c r="C25" s="10" t="s">
        <v>693</v>
      </c>
      <c r="D25" s="11" t="s">
        <v>307</v>
      </c>
      <c r="E25" s="12">
        <v>90612915693.399994</v>
      </c>
      <c r="F25" s="474">
        <v>0</v>
      </c>
      <c r="G25" s="12">
        <v>90612915693.399994</v>
      </c>
      <c r="H25" s="12">
        <v>3.8460256246991111</v>
      </c>
      <c r="I25" s="370"/>
      <c r="J25" s="428" t="s">
        <v>11</v>
      </c>
      <c r="K25" s="10" t="s">
        <v>388</v>
      </c>
      <c r="L25" s="11" t="s">
        <v>301</v>
      </c>
      <c r="M25" s="12">
        <v>55681106504</v>
      </c>
      <c r="N25" s="655">
        <v>10.024011786800344</v>
      </c>
      <c r="O25" s="2"/>
    </row>
    <row r="26" spans="1:15" ht="17.399999999999999" customHeight="1" x14ac:dyDescent="0.3">
      <c r="A26" s="245"/>
      <c r="B26" s="428" t="s">
        <v>13</v>
      </c>
      <c r="C26" s="10" t="s">
        <v>376</v>
      </c>
      <c r="D26" s="11" t="s">
        <v>346</v>
      </c>
      <c r="E26" s="12">
        <v>40831691085.919998</v>
      </c>
      <c r="F26" s="474">
        <v>0</v>
      </c>
      <c r="G26" s="12">
        <v>40831691085.919998</v>
      </c>
      <c r="H26" s="12">
        <v>1.7330832918743055</v>
      </c>
      <c r="I26" s="370"/>
      <c r="J26" s="428" t="s">
        <v>13</v>
      </c>
      <c r="K26" s="10" t="s">
        <v>391</v>
      </c>
      <c r="L26" s="11" t="s">
        <v>392</v>
      </c>
      <c r="M26" s="12">
        <v>53071028965</v>
      </c>
      <c r="N26" s="655">
        <v>9.5541316127502931</v>
      </c>
      <c r="O26" s="2"/>
    </row>
    <row r="27" spans="1:15" ht="17.399999999999999" customHeight="1" x14ac:dyDescent="0.3">
      <c r="A27" s="245"/>
      <c r="B27" s="428" t="s">
        <v>15</v>
      </c>
      <c r="C27" s="10" t="s">
        <v>408</v>
      </c>
      <c r="D27" s="11" t="s">
        <v>297</v>
      </c>
      <c r="E27" s="345">
        <v>34744014275.18</v>
      </c>
      <c r="F27" s="474">
        <v>0</v>
      </c>
      <c r="G27" s="345">
        <v>34744014275.18</v>
      </c>
      <c r="H27" s="345">
        <v>1.4746945088865184</v>
      </c>
      <c r="I27" s="370"/>
      <c r="J27" s="428" t="s">
        <v>15</v>
      </c>
      <c r="K27" s="10" t="s">
        <v>389</v>
      </c>
      <c r="L27" s="11" t="s">
        <v>303</v>
      </c>
      <c r="M27" s="345">
        <v>44509466294</v>
      </c>
      <c r="N27" s="656">
        <v>8.0128331272151936</v>
      </c>
      <c r="O27" s="2"/>
    </row>
    <row r="28" spans="1:15" ht="17.399999999999999" customHeight="1" x14ac:dyDescent="0.3">
      <c r="A28" s="245"/>
      <c r="B28" s="428" t="s">
        <v>17</v>
      </c>
      <c r="C28" s="10" t="s">
        <v>371</v>
      </c>
      <c r="D28" s="11" t="s">
        <v>348</v>
      </c>
      <c r="E28" s="12">
        <v>31023462716.900002</v>
      </c>
      <c r="F28" s="474">
        <v>0</v>
      </c>
      <c r="G28" s="12">
        <v>31023462716.900002</v>
      </c>
      <c r="H28" s="12">
        <v>1.3167773232219879</v>
      </c>
      <c r="I28" s="370"/>
      <c r="J28" s="428" t="s">
        <v>17</v>
      </c>
      <c r="K28" s="10" t="s">
        <v>376</v>
      </c>
      <c r="L28" s="11" t="s">
        <v>346</v>
      </c>
      <c r="M28" s="12">
        <v>20793595959</v>
      </c>
      <c r="N28" s="655">
        <v>3.7433748010737982</v>
      </c>
      <c r="O28" s="2"/>
    </row>
    <row r="29" spans="1:15" ht="17.399999999999999" customHeight="1" x14ac:dyDescent="0.3">
      <c r="A29" s="245"/>
      <c r="B29" s="428" t="s">
        <v>19</v>
      </c>
      <c r="C29" s="10" t="s">
        <v>409</v>
      </c>
      <c r="D29" s="11" t="s">
        <v>410</v>
      </c>
      <c r="E29" s="12">
        <v>20455193004.32</v>
      </c>
      <c r="F29" s="474">
        <v>0</v>
      </c>
      <c r="G29" s="12">
        <v>20455193004.32</v>
      </c>
      <c r="H29" s="12">
        <v>0.86821173174665789</v>
      </c>
      <c r="I29" s="370"/>
      <c r="J29" s="428" t="s">
        <v>19</v>
      </c>
      <c r="K29" s="10" t="s">
        <v>390</v>
      </c>
      <c r="L29" s="11" t="s">
        <v>317</v>
      </c>
      <c r="M29" s="12">
        <v>19092077062</v>
      </c>
      <c r="N29" s="655">
        <v>3.437058232494719</v>
      </c>
      <c r="O29" s="2"/>
    </row>
    <row r="30" spans="1:15" ht="17.399999999999999" customHeight="1" x14ac:dyDescent="0.3">
      <c r="A30" s="245"/>
      <c r="B30" s="428" t="s">
        <v>20</v>
      </c>
      <c r="C30" s="10" t="s">
        <v>390</v>
      </c>
      <c r="D30" s="11" t="s">
        <v>317</v>
      </c>
      <c r="E30" s="12">
        <v>9439949316.9599991</v>
      </c>
      <c r="F30" s="474">
        <v>0</v>
      </c>
      <c r="G30" s="12">
        <v>9439949316.9599991</v>
      </c>
      <c r="H30" s="12">
        <v>0.40067452516080426</v>
      </c>
      <c r="I30" s="370"/>
      <c r="J30" s="428" t="s">
        <v>20</v>
      </c>
      <c r="K30" s="10" t="s">
        <v>412</v>
      </c>
      <c r="L30" s="11" t="s">
        <v>413</v>
      </c>
      <c r="M30" s="12">
        <v>13946988249</v>
      </c>
      <c r="N30" s="655">
        <v>2.5108117165074413</v>
      </c>
      <c r="O30" s="2"/>
    </row>
    <row r="31" spans="1:15" ht="17.399999999999999" customHeight="1" thickBot="1" x14ac:dyDescent="0.35">
      <c r="A31" s="245"/>
      <c r="B31" s="429" t="s">
        <v>22</v>
      </c>
      <c r="C31" s="371" t="s">
        <v>694</v>
      </c>
      <c r="D31" s="593" t="s">
        <v>656</v>
      </c>
      <c r="E31" s="594">
        <v>8435335000.8500004</v>
      </c>
      <c r="F31" s="593">
        <v>0</v>
      </c>
      <c r="G31" s="594">
        <v>8435335000.8500004</v>
      </c>
      <c r="H31" s="594">
        <v>0.35803410935328095</v>
      </c>
      <c r="I31" s="591"/>
      <c r="J31" s="429" t="s">
        <v>22</v>
      </c>
      <c r="K31" s="371" t="s">
        <v>693</v>
      </c>
      <c r="L31" s="593" t="s">
        <v>307</v>
      </c>
      <c r="M31" s="594">
        <v>11081688478</v>
      </c>
      <c r="N31" s="657">
        <v>1.9949850657716657</v>
      </c>
      <c r="O31" s="2"/>
    </row>
    <row r="32" spans="1:15" ht="15.6" x14ac:dyDescent="0.3">
      <c r="A32" s="245"/>
      <c r="H32" s="14"/>
      <c r="I32" s="14"/>
      <c r="N32" s="15"/>
      <c r="O32" s="2"/>
    </row>
    <row r="36" spans="1:15" ht="15" thickBot="1" x14ac:dyDescent="0.35"/>
    <row r="37" spans="1:15" ht="18.600000000000001" thickTop="1" thickBot="1" x14ac:dyDescent="0.35">
      <c r="B37" s="797" t="s">
        <v>568</v>
      </c>
      <c r="C37" s="797"/>
      <c r="D37" s="797"/>
      <c r="E37" s="797"/>
      <c r="F37" s="797"/>
      <c r="G37" s="797"/>
      <c r="H37" s="797"/>
      <c r="I37" s="797"/>
      <c r="J37" s="797"/>
      <c r="K37" s="797"/>
      <c r="L37" s="797"/>
      <c r="M37" s="797"/>
      <c r="N37" s="797"/>
    </row>
    <row r="38" spans="1:15" ht="16.2" thickBot="1" x14ac:dyDescent="0.35">
      <c r="B38" s="799" t="s">
        <v>238</v>
      </c>
      <c r="C38" s="800"/>
      <c r="D38" s="800"/>
      <c r="E38" s="800"/>
      <c r="F38" s="801"/>
      <c r="G38" s="801"/>
      <c r="H38" s="802"/>
      <c r="I38" s="373"/>
      <c r="J38" s="805" t="s">
        <v>521</v>
      </c>
      <c r="K38" s="806"/>
      <c r="L38" s="806"/>
      <c r="M38" s="806"/>
      <c r="N38" s="807"/>
    </row>
    <row r="39" spans="1:15" ht="183" thickBot="1" x14ac:dyDescent="0.35">
      <c r="A39" s="2"/>
      <c r="B39" s="423" t="s">
        <v>0</v>
      </c>
      <c r="C39" s="344" t="s">
        <v>39</v>
      </c>
      <c r="D39" s="344" t="s">
        <v>40</v>
      </c>
      <c r="E39" s="344" t="s">
        <v>41</v>
      </c>
      <c r="F39" s="9" t="s">
        <v>42</v>
      </c>
      <c r="G39" s="9" t="s">
        <v>43</v>
      </c>
      <c r="H39" s="424" t="s">
        <v>525</v>
      </c>
      <c r="I39" s="369"/>
      <c r="J39" s="416" t="s">
        <v>0</v>
      </c>
      <c r="K39" s="368" t="s">
        <v>39</v>
      </c>
      <c r="L39" s="368" t="s">
        <v>64</v>
      </c>
      <c r="M39" s="368" t="s">
        <v>41</v>
      </c>
      <c r="N39" s="417" t="s">
        <v>526</v>
      </c>
    </row>
    <row r="40" spans="1:15" ht="19.95" customHeight="1" x14ac:dyDescent="0.3">
      <c r="A40" s="737"/>
      <c r="B40" s="427" t="s">
        <v>5</v>
      </c>
      <c r="C40" s="432" t="s">
        <v>339</v>
      </c>
      <c r="D40" s="425" t="s">
        <v>283</v>
      </c>
      <c r="E40" s="426">
        <v>1350586517453.53</v>
      </c>
      <c r="F40" s="659">
        <v>1340932038363.8401</v>
      </c>
      <c r="G40" s="426">
        <v>9654479089.6899414</v>
      </c>
      <c r="H40" s="426">
        <v>81.003057162717894</v>
      </c>
      <c r="I40" s="595"/>
      <c r="J40" s="435" t="s">
        <v>5</v>
      </c>
      <c r="K40" s="418" t="s">
        <v>375</v>
      </c>
      <c r="L40" s="419" t="s">
        <v>299</v>
      </c>
      <c r="M40" s="420">
        <v>75727634269.529999</v>
      </c>
      <c r="N40" s="662">
        <v>45.516732065722422</v>
      </c>
      <c r="O40" s="2"/>
    </row>
    <row r="41" spans="1:15" ht="19.95" customHeight="1" x14ac:dyDescent="0.3">
      <c r="A41" s="245"/>
      <c r="B41" s="428" t="s">
        <v>7</v>
      </c>
      <c r="C41" s="433" t="s">
        <v>375</v>
      </c>
      <c r="D41" s="375" t="s">
        <v>299</v>
      </c>
      <c r="E41" s="374">
        <v>204118753637.81</v>
      </c>
      <c r="F41" s="660">
        <v>133850851719.28</v>
      </c>
      <c r="G41" s="374">
        <v>70267901918.529999</v>
      </c>
      <c r="H41" s="374">
        <v>12.242268714543977</v>
      </c>
      <c r="I41" s="661"/>
      <c r="J41" s="434" t="s">
        <v>7</v>
      </c>
      <c r="K41" s="10" t="s">
        <v>339</v>
      </c>
      <c r="L41" s="11" t="s">
        <v>283</v>
      </c>
      <c r="M41" s="12">
        <v>63434519052.730003</v>
      </c>
      <c r="N41" s="663">
        <v>38.127851679143646</v>
      </c>
      <c r="O41" s="2"/>
    </row>
    <row r="42" spans="1:15" ht="19.95" customHeight="1" x14ac:dyDescent="0.3">
      <c r="A42" s="245"/>
      <c r="B42" s="428" t="s">
        <v>9</v>
      </c>
      <c r="C42" s="433" t="s">
        <v>376</v>
      </c>
      <c r="D42" s="375" t="s">
        <v>346</v>
      </c>
      <c r="E42" s="374">
        <v>40831691085.919998</v>
      </c>
      <c r="F42" s="660">
        <v>0</v>
      </c>
      <c r="G42" s="374">
        <v>40831691085.919998</v>
      </c>
      <c r="H42" s="374">
        <v>2.4489299754889773</v>
      </c>
      <c r="I42" s="661"/>
      <c r="J42" s="434" t="s">
        <v>9</v>
      </c>
      <c r="K42" s="10" t="s">
        <v>376</v>
      </c>
      <c r="L42" s="11" t="s">
        <v>346</v>
      </c>
      <c r="M42" s="12">
        <v>20793595959</v>
      </c>
      <c r="N42" s="663">
        <v>12.498165895161346</v>
      </c>
      <c r="O42" s="2"/>
    </row>
    <row r="43" spans="1:15" ht="19.95" customHeight="1" x14ac:dyDescent="0.3">
      <c r="A43" s="245"/>
      <c r="B43" s="428" t="s">
        <v>11</v>
      </c>
      <c r="C43" s="433" t="s">
        <v>371</v>
      </c>
      <c r="D43" s="375" t="s">
        <v>348</v>
      </c>
      <c r="E43" s="374">
        <v>31023462716.900002</v>
      </c>
      <c r="F43" s="660">
        <v>0</v>
      </c>
      <c r="G43" s="374">
        <v>31023462716.900002</v>
      </c>
      <c r="H43" s="374">
        <v>1.8606696360190516</v>
      </c>
      <c r="I43" s="661"/>
      <c r="J43" s="434" t="s">
        <v>11</v>
      </c>
      <c r="K43" s="10" t="s">
        <v>409</v>
      </c>
      <c r="L43" s="11" t="s">
        <v>410</v>
      </c>
      <c r="M43" s="12">
        <v>3211967501</v>
      </c>
      <c r="N43" s="663">
        <v>1.9305801053612182</v>
      </c>
      <c r="O43" s="2"/>
    </row>
    <row r="44" spans="1:15" ht="19.95" customHeight="1" x14ac:dyDescent="0.3">
      <c r="A44" s="245"/>
      <c r="B44" s="428" t="s">
        <v>13</v>
      </c>
      <c r="C44" s="433" t="s">
        <v>409</v>
      </c>
      <c r="D44" s="375" t="s">
        <v>410</v>
      </c>
      <c r="E44" s="374">
        <v>20455193004.32</v>
      </c>
      <c r="F44" s="660">
        <v>0</v>
      </c>
      <c r="G44" s="374">
        <v>20455193004.32</v>
      </c>
      <c r="H44" s="374">
        <v>1.2268248992500184</v>
      </c>
      <c r="I44" s="661"/>
      <c r="J44" s="434" t="s">
        <v>13</v>
      </c>
      <c r="K44" s="10" t="s">
        <v>373</v>
      </c>
      <c r="L44" s="11" t="s">
        <v>352</v>
      </c>
      <c r="M44" s="12">
        <v>1068663991</v>
      </c>
      <c r="N44" s="663">
        <v>0.64232948798460454</v>
      </c>
      <c r="O44" s="2"/>
    </row>
    <row r="45" spans="1:15" ht="19.95" customHeight="1" x14ac:dyDescent="0.3">
      <c r="A45" s="245"/>
      <c r="B45" s="428" t="s">
        <v>15</v>
      </c>
      <c r="C45" s="433" t="s">
        <v>415</v>
      </c>
      <c r="D45" s="375" t="s">
        <v>419</v>
      </c>
      <c r="E45" s="345">
        <v>7035035737.3000002</v>
      </c>
      <c r="F45" s="660">
        <v>0</v>
      </c>
      <c r="G45" s="345">
        <v>7035035737.3000002</v>
      </c>
      <c r="H45" s="345">
        <v>0.42193476286489179</v>
      </c>
      <c r="I45" s="661"/>
      <c r="J45" s="434" t="s">
        <v>15</v>
      </c>
      <c r="K45" s="10" t="s">
        <v>385</v>
      </c>
      <c r="L45" s="11" t="s">
        <v>417</v>
      </c>
      <c r="M45" s="345">
        <v>983054685</v>
      </c>
      <c r="N45" s="664">
        <v>0.59087329393970067</v>
      </c>
      <c r="O45" s="2"/>
    </row>
    <row r="46" spans="1:15" ht="19.95" customHeight="1" x14ac:dyDescent="0.3">
      <c r="A46" s="245"/>
      <c r="B46" s="428" t="s">
        <v>17</v>
      </c>
      <c r="C46" s="433" t="s">
        <v>373</v>
      </c>
      <c r="D46" s="375" t="s">
        <v>352</v>
      </c>
      <c r="E46" s="374">
        <v>4579499563.8800001</v>
      </c>
      <c r="F46" s="660">
        <v>0</v>
      </c>
      <c r="G46" s="374">
        <v>4579499563.8800001</v>
      </c>
      <c r="H46" s="374">
        <v>0.27466101590369002</v>
      </c>
      <c r="I46" s="661"/>
      <c r="J46" s="434" t="s">
        <v>17</v>
      </c>
      <c r="K46" s="10" t="s">
        <v>371</v>
      </c>
      <c r="L46" s="11" t="s">
        <v>348</v>
      </c>
      <c r="M46" s="12">
        <v>665279337</v>
      </c>
      <c r="N46" s="663">
        <v>0.39987174593772495</v>
      </c>
      <c r="O46" s="2"/>
    </row>
    <row r="47" spans="1:15" ht="19.95" customHeight="1" x14ac:dyDescent="0.3">
      <c r="A47" s="245"/>
      <c r="B47" s="428" t="s">
        <v>19</v>
      </c>
      <c r="C47" s="433" t="s">
        <v>414</v>
      </c>
      <c r="D47" s="375" t="s">
        <v>610</v>
      </c>
      <c r="E47" s="374">
        <v>3886016423.2600002</v>
      </c>
      <c r="F47" s="660">
        <v>0</v>
      </c>
      <c r="G47" s="374">
        <v>3886016423.2600002</v>
      </c>
      <c r="H47" s="374">
        <v>0.23306852719223969</v>
      </c>
      <c r="I47" s="661"/>
      <c r="J47" s="434" t="s">
        <v>19</v>
      </c>
      <c r="K47" s="10" t="s">
        <v>416</v>
      </c>
      <c r="L47" s="11" t="s">
        <v>418</v>
      </c>
      <c r="M47" s="12">
        <v>420501777</v>
      </c>
      <c r="N47" s="663">
        <v>0.2527461329208634</v>
      </c>
      <c r="O47" s="2"/>
    </row>
    <row r="48" spans="1:15" ht="19.95" customHeight="1" x14ac:dyDescent="0.3">
      <c r="A48" s="245"/>
      <c r="B48" s="428" t="s">
        <v>20</v>
      </c>
      <c r="C48" s="433" t="s">
        <v>611</v>
      </c>
      <c r="D48" s="375" t="s">
        <v>612</v>
      </c>
      <c r="E48" s="374">
        <v>1508639561</v>
      </c>
      <c r="F48" s="660">
        <v>0</v>
      </c>
      <c r="G48" s="374">
        <v>1508639561</v>
      </c>
      <c r="H48" s="374">
        <v>9.0482479292057175E-2</v>
      </c>
      <c r="I48" s="661"/>
      <c r="J48" s="434" t="s">
        <v>20</v>
      </c>
      <c r="K48" s="10" t="s">
        <v>415</v>
      </c>
      <c r="L48" s="11" t="s">
        <v>419</v>
      </c>
      <c r="M48" s="12">
        <v>34259463</v>
      </c>
      <c r="N48" s="663">
        <v>2.059193863809855E-2</v>
      </c>
      <c r="O48" s="2"/>
    </row>
    <row r="49" spans="1:15" ht="19.95" customHeight="1" thickBot="1" x14ac:dyDescent="0.35">
      <c r="A49" s="245"/>
      <c r="B49" s="429" t="s">
        <v>22</v>
      </c>
      <c r="C49" s="588" t="s">
        <v>385</v>
      </c>
      <c r="D49" s="589" t="s">
        <v>417</v>
      </c>
      <c r="E49" s="590">
        <v>1071585030.77</v>
      </c>
      <c r="F49" s="658">
        <v>0</v>
      </c>
      <c r="G49" s="590">
        <v>1071585030.77</v>
      </c>
      <c r="H49" s="590">
        <v>6.4269606115893815E-2</v>
      </c>
      <c r="I49" s="596"/>
      <c r="J49" s="592" t="s">
        <v>22</v>
      </c>
      <c r="K49" s="371" t="s">
        <v>414</v>
      </c>
      <c r="L49" s="593" t="s">
        <v>610</v>
      </c>
      <c r="M49" s="594">
        <v>17277608</v>
      </c>
      <c r="N49" s="665">
        <v>1.0384851734223641E-2</v>
      </c>
      <c r="O49" s="2"/>
    </row>
    <row r="50" spans="1:15" ht="15.6" x14ac:dyDescent="0.3">
      <c r="A50" s="245"/>
      <c r="H50" s="14"/>
      <c r="I50" s="14"/>
      <c r="N50" s="14"/>
      <c r="O50" s="2"/>
    </row>
  </sheetData>
  <mergeCells count="9">
    <mergeCell ref="B2:N2"/>
    <mergeCell ref="B3:H3"/>
    <mergeCell ref="J3:N3"/>
    <mergeCell ref="B38:H38"/>
    <mergeCell ref="J38:N38"/>
    <mergeCell ref="B20:H20"/>
    <mergeCell ref="B19:N19"/>
    <mergeCell ref="J20:N20"/>
    <mergeCell ref="B37:N37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1:L51"/>
  <sheetViews>
    <sheetView topLeftCell="B1" zoomScale="86" zoomScaleNormal="86" workbookViewId="0">
      <selection activeCell="F28" sqref="F28"/>
    </sheetView>
  </sheetViews>
  <sheetFormatPr defaultRowHeight="14.4" x14ac:dyDescent="0.3"/>
  <cols>
    <col min="2" max="2" width="9.44140625" bestFit="1" customWidth="1"/>
    <col min="3" max="3" width="16.88671875" bestFit="1" customWidth="1"/>
    <col min="4" max="4" width="65.5546875" customWidth="1"/>
    <col min="5" max="5" width="26.5546875" bestFit="1" customWidth="1"/>
    <col min="6" max="6" width="22.33203125" style="7" customWidth="1"/>
    <col min="7" max="8" width="15.44140625" bestFit="1" customWidth="1"/>
    <col min="9" max="9" width="9.5546875" bestFit="1" customWidth="1"/>
    <col min="10" max="10" width="11" bestFit="1" customWidth="1"/>
  </cols>
  <sheetData>
    <row r="1" spans="2:12" ht="21" x14ac:dyDescent="0.4">
      <c r="B1" s="892" t="s">
        <v>547</v>
      </c>
      <c r="C1" s="892"/>
      <c r="D1" s="892"/>
      <c r="E1" s="892"/>
      <c r="F1" s="892"/>
    </row>
    <row r="2" spans="2:12" ht="21" x14ac:dyDescent="0.4">
      <c r="B2" s="282"/>
      <c r="C2" s="893" t="s">
        <v>599</v>
      </c>
      <c r="D2" s="894"/>
      <c r="E2" s="895"/>
      <c r="F2" s="283"/>
    </row>
    <row r="3" spans="2:12" ht="21" x14ac:dyDescent="0.4">
      <c r="B3" s="282"/>
      <c r="C3" s="282"/>
      <c r="D3" s="282"/>
      <c r="E3" s="282"/>
      <c r="F3" s="283"/>
      <c r="I3" s="245"/>
    </row>
    <row r="4" spans="2:12" ht="21" x14ac:dyDescent="0.4">
      <c r="B4" s="282" t="s">
        <v>274</v>
      </c>
      <c r="C4" s="282" t="s">
        <v>275</v>
      </c>
      <c r="D4" s="282" t="s">
        <v>276</v>
      </c>
      <c r="E4" s="282" t="s">
        <v>277</v>
      </c>
      <c r="F4" s="283" t="s">
        <v>278</v>
      </c>
      <c r="I4" s="245"/>
    </row>
    <row r="5" spans="2:12" ht="15.6" x14ac:dyDescent="0.3">
      <c r="B5" s="512">
        <v>1</v>
      </c>
      <c r="C5" s="509" t="s">
        <v>543</v>
      </c>
      <c r="D5" s="183" t="s">
        <v>295</v>
      </c>
      <c r="E5" s="183" t="s">
        <v>63</v>
      </c>
      <c r="F5" s="510">
        <v>13828.725214120001</v>
      </c>
      <c r="G5" s="19"/>
    </row>
    <row r="6" spans="2:12" ht="15.6" x14ac:dyDescent="0.3">
      <c r="B6" s="512"/>
      <c r="C6" s="183"/>
      <c r="D6" s="183"/>
      <c r="E6" s="183" t="s">
        <v>281</v>
      </c>
      <c r="F6" s="510">
        <v>3162.2287748200001</v>
      </c>
      <c r="G6" s="2"/>
      <c r="H6" s="110"/>
      <c r="I6" s="245"/>
    </row>
    <row r="7" spans="2:12" ht="15.6" x14ac:dyDescent="0.3">
      <c r="B7" s="512"/>
      <c r="C7" s="183"/>
      <c r="D7" s="183"/>
      <c r="E7" s="183"/>
      <c r="F7" s="510"/>
      <c r="G7" s="2"/>
      <c r="H7" s="110"/>
      <c r="I7" s="245"/>
    </row>
    <row r="8" spans="2:12" ht="15.6" x14ac:dyDescent="0.3">
      <c r="B8" s="512"/>
      <c r="C8" s="183"/>
      <c r="D8" s="183"/>
      <c r="E8" s="183"/>
      <c r="F8" s="510"/>
      <c r="G8" s="2"/>
      <c r="H8" s="110"/>
      <c r="I8" s="245"/>
    </row>
    <row r="9" spans="2:12" ht="15.6" x14ac:dyDescent="0.3">
      <c r="B9" s="512">
        <v>2</v>
      </c>
      <c r="C9" s="515" t="s">
        <v>508</v>
      </c>
      <c r="D9" s="183" t="s">
        <v>296</v>
      </c>
      <c r="E9" s="183" t="s">
        <v>297</v>
      </c>
      <c r="F9" s="510">
        <v>9144.1972490000007</v>
      </c>
      <c r="G9" s="2"/>
      <c r="H9" s="110"/>
    </row>
    <row r="10" spans="2:12" ht="15.6" x14ac:dyDescent="0.3">
      <c r="B10" s="512"/>
      <c r="C10" s="183"/>
      <c r="D10" s="183"/>
      <c r="E10" s="183" t="s">
        <v>346</v>
      </c>
      <c r="F10" s="510">
        <v>3543.9767999999999</v>
      </c>
      <c r="G10" s="2"/>
      <c r="H10" s="110"/>
      <c r="I10" s="245"/>
    </row>
    <row r="11" spans="2:12" ht="15.6" x14ac:dyDescent="0.3">
      <c r="B11" s="512"/>
      <c r="C11" s="183"/>
      <c r="D11" s="183"/>
      <c r="E11" s="183"/>
      <c r="F11" s="510"/>
      <c r="G11" s="2"/>
      <c r="H11" s="110"/>
      <c r="I11" s="245"/>
    </row>
    <row r="12" spans="2:12" ht="15.6" x14ac:dyDescent="0.3">
      <c r="B12" s="512">
        <v>3</v>
      </c>
      <c r="C12" s="515" t="s">
        <v>506</v>
      </c>
      <c r="D12" s="183" t="s">
        <v>298</v>
      </c>
      <c r="E12" s="183" t="s">
        <v>297</v>
      </c>
      <c r="F12" s="187">
        <v>1894.461096</v>
      </c>
      <c r="G12" s="2"/>
      <c r="H12" s="110"/>
      <c r="I12" s="245"/>
    </row>
    <row r="13" spans="2:12" ht="15.6" x14ac:dyDescent="0.3">
      <c r="B13" s="512"/>
      <c r="C13" s="511"/>
      <c r="D13" s="183"/>
      <c r="E13" s="183" t="s">
        <v>299</v>
      </c>
      <c r="F13" s="187">
        <v>6013.6507199999996</v>
      </c>
      <c r="G13" s="19"/>
      <c r="H13" s="110"/>
      <c r="I13" s="245"/>
    </row>
    <row r="14" spans="2:12" ht="15.6" x14ac:dyDescent="0.3">
      <c r="B14" s="512"/>
      <c r="C14" s="511"/>
      <c r="D14" s="183"/>
      <c r="E14" s="183"/>
      <c r="F14" s="187"/>
      <c r="G14" s="19"/>
      <c r="H14" s="110"/>
      <c r="I14" s="245"/>
    </row>
    <row r="15" spans="2:12" ht="15.6" x14ac:dyDescent="0.3">
      <c r="B15" s="512">
        <v>4</v>
      </c>
      <c r="C15" s="515" t="s">
        <v>638</v>
      </c>
      <c r="D15" s="183" t="s">
        <v>639</v>
      </c>
      <c r="E15" s="183" t="s">
        <v>63</v>
      </c>
      <c r="F15" s="187">
        <v>4955.474091</v>
      </c>
      <c r="G15" s="2"/>
      <c r="H15" s="110"/>
      <c r="I15" s="245"/>
    </row>
    <row r="16" spans="2:12" ht="15.6" x14ac:dyDescent="0.3">
      <c r="B16" s="512"/>
      <c r="C16" s="183"/>
      <c r="D16" s="183"/>
      <c r="E16" s="183"/>
      <c r="F16" s="187"/>
      <c r="G16" s="2"/>
      <c r="H16" s="110"/>
      <c r="I16" s="245"/>
      <c r="J16" s="8"/>
      <c r="L16" s="245"/>
    </row>
    <row r="17" spans="2:12" ht="15.6" x14ac:dyDescent="0.3">
      <c r="B17" s="512"/>
      <c r="C17" s="511"/>
      <c r="D17" s="183"/>
      <c r="E17" s="183"/>
      <c r="F17" s="510"/>
      <c r="G17" s="2"/>
      <c r="H17" s="110"/>
      <c r="I17" s="245"/>
      <c r="J17" s="8"/>
      <c r="L17" s="245"/>
    </row>
    <row r="18" spans="2:12" ht="15.6" x14ac:dyDescent="0.3">
      <c r="B18" s="512">
        <v>5</v>
      </c>
      <c r="C18" s="509" t="s">
        <v>503</v>
      </c>
      <c r="D18" s="183" t="s">
        <v>347</v>
      </c>
      <c r="E18" s="183" t="s">
        <v>348</v>
      </c>
      <c r="F18" s="187">
        <v>1916.2944</v>
      </c>
      <c r="G18" s="2"/>
      <c r="H18" s="110"/>
      <c r="I18" s="245"/>
      <c r="J18" s="8"/>
      <c r="L18" s="245"/>
    </row>
    <row r="19" spans="2:12" ht="15.6" x14ac:dyDescent="0.3">
      <c r="B19" s="512"/>
      <c r="C19" s="511"/>
      <c r="D19" s="183"/>
      <c r="E19" s="183" t="s">
        <v>352</v>
      </c>
      <c r="F19" s="187">
        <v>1775.3609218800002</v>
      </c>
      <c r="G19" s="2"/>
      <c r="H19" s="110"/>
      <c r="J19" s="8"/>
      <c r="L19" s="245"/>
    </row>
    <row r="20" spans="2:12" ht="15.6" x14ac:dyDescent="0.3">
      <c r="B20" s="183"/>
      <c r="C20" s="511"/>
      <c r="D20" s="183"/>
      <c r="E20" s="183"/>
      <c r="F20" s="187"/>
      <c r="G20" s="2"/>
      <c r="H20" s="110"/>
    </row>
    <row r="21" spans="2:12" ht="15.6" x14ac:dyDescent="0.3">
      <c r="B21" s="238"/>
      <c r="C21" s="507"/>
      <c r="D21" s="238"/>
      <c r="E21" s="193"/>
      <c r="F21" s="239"/>
      <c r="G21" s="2"/>
      <c r="H21" s="110"/>
      <c r="I21" s="245"/>
    </row>
    <row r="22" spans="2:12" ht="15.6" x14ac:dyDescent="0.3">
      <c r="B22" s="238"/>
      <c r="C22" s="893" t="s">
        <v>600</v>
      </c>
      <c r="D22" s="894"/>
      <c r="E22" s="895"/>
      <c r="F22" s="239"/>
      <c r="G22" s="2"/>
      <c r="H22" s="110"/>
      <c r="I22" s="245"/>
    </row>
    <row r="23" spans="2:12" ht="15.6" x14ac:dyDescent="0.3">
      <c r="B23" s="238" t="s">
        <v>274</v>
      </c>
      <c r="C23" s="507" t="s">
        <v>275</v>
      </c>
      <c r="D23" s="238" t="s">
        <v>276</v>
      </c>
      <c r="E23" s="238" t="s">
        <v>277</v>
      </c>
      <c r="F23" s="239" t="s">
        <v>278</v>
      </c>
      <c r="G23" s="2"/>
      <c r="H23" s="110"/>
      <c r="I23" s="245"/>
    </row>
    <row r="24" spans="2:12" ht="15.6" x14ac:dyDescent="0.3">
      <c r="B24" s="512">
        <v>1</v>
      </c>
      <c r="C24" s="509" t="s">
        <v>501</v>
      </c>
      <c r="D24" s="183" t="s">
        <v>835</v>
      </c>
      <c r="E24" s="510" t="s">
        <v>301</v>
      </c>
      <c r="F24" s="510">
        <v>21061.051959</v>
      </c>
      <c r="G24" s="2"/>
      <c r="H24" s="110"/>
      <c r="I24" s="245"/>
      <c r="J24" s="8"/>
    </row>
    <row r="25" spans="2:12" ht="15.6" x14ac:dyDescent="0.3">
      <c r="B25" s="512"/>
      <c r="C25" s="511"/>
      <c r="D25" s="193"/>
      <c r="E25" s="510" t="s">
        <v>302</v>
      </c>
      <c r="F25" s="510">
        <v>4948.7105499999998</v>
      </c>
      <c r="G25" s="2"/>
      <c r="H25" s="110"/>
    </row>
    <row r="26" spans="2:12" ht="15.6" x14ac:dyDescent="0.3">
      <c r="B26" s="512"/>
      <c r="C26" s="512"/>
      <c r="D26" s="512"/>
      <c r="E26" s="510" t="s">
        <v>279</v>
      </c>
      <c r="F26" s="510">
        <v>4148.9509870000002</v>
      </c>
      <c r="G26" s="2"/>
      <c r="H26" s="110"/>
    </row>
    <row r="27" spans="2:12" ht="15.6" x14ac:dyDescent="0.3">
      <c r="B27" s="512"/>
      <c r="C27" s="512"/>
      <c r="D27" s="512"/>
      <c r="E27" s="510" t="s">
        <v>397</v>
      </c>
      <c r="F27" s="510">
        <v>872.02677900000003</v>
      </c>
      <c r="G27" s="2"/>
      <c r="H27" s="110"/>
      <c r="I27" s="245"/>
    </row>
    <row r="28" spans="2:12" ht="15.6" x14ac:dyDescent="0.3">
      <c r="B28" s="512"/>
      <c r="C28" s="512"/>
      <c r="D28" s="512"/>
      <c r="E28" s="510" t="s">
        <v>63</v>
      </c>
      <c r="F28" s="510">
        <v>394.77639499999998</v>
      </c>
      <c r="G28" s="2"/>
      <c r="H28" s="110"/>
      <c r="I28" s="245"/>
    </row>
    <row r="29" spans="2:12" ht="15.6" x14ac:dyDescent="0.3">
      <c r="B29" s="512"/>
      <c r="C29" s="512"/>
      <c r="D29" s="512"/>
      <c r="E29" s="183"/>
      <c r="F29" s="510"/>
      <c r="G29" s="2"/>
      <c r="H29" s="110"/>
      <c r="I29" s="245"/>
    </row>
    <row r="30" spans="2:12" ht="15.6" x14ac:dyDescent="0.3">
      <c r="B30" s="512">
        <v>2</v>
      </c>
      <c r="C30" s="509" t="s">
        <v>507</v>
      </c>
      <c r="D30" s="183" t="s">
        <v>304</v>
      </c>
      <c r="E30" s="183" t="s">
        <v>49</v>
      </c>
      <c r="F30" s="510">
        <v>18831.919715</v>
      </c>
      <c r="G30" s="2"/>
      <c r="H30" s="110"/>
      <c r="I30" s="245"/>
    </row>
    <row r="31" spans="2:12" ht="15.6" x14ac:dyDescent="0.3">
      <c r="B31" s="512"/>
      <c r="C31" s="511"/>
      <c r="D31" s="183"/>
      <c r="E31" s="183" t="s">
        <v>301</v>
      </c>
      <c r="F31" s="187">
        <v>2677.0981569999999</v>
      </c>
      <c r="G31" s="2"/>
      <c r="H31" s="110"/>
      <c r="I31" s="245"/>
    </row>
    <row r="32" spans="2:12" ht="15.6" x14ac:dyDescent="0.3">
      <c r="B32" s="512"/>
      <c r="C32" s="511"/>
      <c r="D32" s="183"/>
      <c r="E32" s="183" t="s">
        <v>308</v>
      </c>
      <c r="F32" s="510">
        <v>6.7813639999999999</v>
      </c>
      <c r="H32" s="110"/>
    </row>
    <row r="33" spans="2:9" ht="15.6" x14ac:dyDescent="0.3">
      <c r="B33" s="512"/>
      <c r="C33" s="511"/>
      <c r="D33" s="183"/>
      <c r="E33" s="183" t="s">
        <v>410</v>
      </c>
      <c r="F33" s="510">
        <v>3.9105439999999998</v>
      </c>
    </row>
    <row r="34" spans="2:9" ht="15.6" x14ac:dyDescent="0.3">
      <c r="B34" s="512"/>
      <c r="C34" s="511"/>
      <c r="D34" s="183"/>
      <c r="E34" s="183"/>
      <c r="F34" s="510"/>
      <c r="G34" s="8"/>
    </row>
    <row r="35" spans="2:9" ht="15.6" x14ac:dyDescent="0.3">
      <c r="B35" s="512"/>
      <c r="C35" s="511"/>
      <c r="D35" s="183"/>
      <c r="E35" s="183"/>
      <c r="F35" s="510"/>
      <c r="G35" s="8"/>
      <c r="H35" s="110"/>
    </row>
    <row r="36" spans="2:9" ht="15.6" x14ac:dyDescent="0.3">
      <c r="B36" s="512">
        <v>3</v>
      </c>
      <c r="C36" s="509" t="s">
        <v>544</v>
      </c>
      <c r="D36" s="193" t="s">
        <v>306</v>
      </c>
      <c r="E36" s="183" t="s">
        <v>307</v>
      </c>
      <c r="F36" s="187">
        <v>11074.270005</v>
      </c>
      <c r="H36" s="110"/>
      <c r="I36" s="245"/>
    </row>
    <row r="37" spans="2:9" ht="15.6" x14ac:dyDescent="0.3">
      <c r="B37" s="512"/>
      <c r="C37" s="511"/>
      <c r="D37" s="183"/>
      <c r="E37" s="183" t="s">
        <v>640</v>
      </c>
      <c r="F37" s="510">
        <v>2233.8712460000002</v>
      </c>
      <c r="H37" s="110"/>
      <c r="I37" s="245"/>
    </row>
    <row r="38" spans="2:9" ht="15.6" x14ac:dyDescent="0.3">
      <c r="B38" s="512"/>
      <c r="C38" s="511"/>
      <c r="D38" s="183"/>
      <c r="E38" s="183" t="s">
        <v>69</v>
      </c>
      <c r="F38" s="510">
        <v>2107.5688610000002</v>
      </c>
      <c r="H38" s="110"/>
    </row>
    <row r="39" spans="2:9" ht="15.6" x14ac:dyDescent="0.3">
      <c r="B39" s="512"/>
      <c r="C39" s="511"/>
      <c r="D39" s="183"/>
      <c r="E39" s="183"/>
      <c r="F39" s="510"/>
      <c r="H39" s="110"/>
    </row>
    <row r="40" spans="2:9" ht="15.6" x14ac:dyDescent="0.3">
      <c r="B40" s="512">
        <v>4</v>
      </c>
      <c r="C40" s="509" t="s">
        <v>545</v>
      </c>
      <c r="D40" s="183" t="s">
        <v>305</v>
      </c>
      <c r="E40" s="183" t="s">
        <v>69</v>
      </c>
      <c r="F40" s="510">
        <v>5479.7103239999997</v>
      </c>
      <c r="H40" s="110"/>
    </row>
    <row r="41" spans="2:9" ht="15.6" x14ac:dyDescent="0.3">
      <c r="B41" s="512"/>
      <c r="C41" s="511"/>
      <c r="D41" s="183"/>
      <c r="E41" s="183" t="s">
        <v>71</v>
      </c>
      <c r="F41" s="510">
        <v>1383.9080570000001</v>
      </c>
      <c r="H41" s="110"/>
    </row>
    <row r="42" spans="2:9" ht="15.6" x14ac:dyDescent="0.3">
      <c r="B42" s="512"/>
      <c r="C42" s="511"/>
      <c r="D42" s="183"/>
      <c r="E42" s="183" t="s">
        <v>45</v>
      </c>
      <c r="F42" s="187">
        <v>374.61695099999997</v>
      </c>
      <c r="H42" s="110"/>
    </row>
    <row r="43" spans="2:9" ht="15.6" x14ac:dyDescent="0.3">
      <c r="B43" s="512"/>
      <c r="C43" s="511"/>
      <c r="D43" s="193"/>
      <c r="E43" s="183" t="s">
        <v>164</v>
      </c>
      <c r="F43" s="510">
        <v>86.161074999999997</v>
      </c>
      <c r="H43" s="110"/>
    </row>
    <row r="44" spans="2:9" ht="15.6" x14ac:dyDescent="0.3">
      <c r="B44" s="512"/>
      <c r="C44" s="511"/>
      <c r="D44" s="481"/>
      <c r="E44" s="183" t="s">
        <v>63</v>
      </c>
      <c r="F44" s="187">
        <v>12.777559</v>
      </c>
      <c r="H44" s="110"/>
    </row>
    <row r="45" spans="2:9" ht="15.6" x14ac:dyDescent="0.3">
      <c r="B45" s="512"/>
      <c r="C45" s="509"/>
      <c r="D45" s="481"/>
      <c r="E45" s="183"/>
      <c r="F45" s="510"/>
      <c r="H45" s="110"/>
    </row>
    <row r="46" spans="2:9" ht="15.6" x14ac:dyDescent="0.3">
      <c r="B46" s="512">
        <v>5</v>
      </c>
      <c r="C46" s="509" t="s">
        <v>641</v>
      </c>
      <c r="D46" s="481" t="s">
        <v>642</v>
      </c>
      <c r="E46" s="183" t="s">
        <v>71</v>
      </c>
      <c r="F46" s="510">
        <v>1611.410126</v>
      </c>
      <c r="G46" s="7"/>
      <c r="H46" s="110"/>
    </row>
    <row r="47" spans="2:9" ht="15.6" x14ac:dyDescent="0.3">
      <c r="B47" s="512"/>
      <c r="C47" s="511"/>
      <c r="D47" s="481"/>
      <c r="E47" s="183" t="s">
        <v>164</v>
      </c>
      <c r="F47" s="510">
        <v>1187.1005640000001</v>
      </c>
      <c r="H47" s="110"/>
    </row>
    <row r="48" spans="2:9" ht="15.6" x14ac:dyDescent="0.3">
      <c r="B48" s="512"/>
      <c r="C48" s="513"/>
      <c r="D48" s="514"/>
      <c r="E48" s="183" t="s">
        <v>53</v>
      </c>
      <c r="F48" s="510">
        <v>2.6616599999999999</v>
      </c>
    </row>
    <row r="49" spans="2:8" ht="15.6" x14ac:dyDescent="0.3">
      <c r="B49" s="508"/>
      <c r="C49" s="511"/>
      <c r="D49" s="183"/>
      <c r="E49" s="183"/>
      <c r="F49" s="187"/>
      <c r="H49" s="281"/>
    </row>
    <row r="50" spans="2:8" ht="15.6" x14ac:dyDescent="0.3">
      <c r="B50" s="183"/>
      <c r="C50" s="183"/>
      <c r="D50" s="183"/>
      <c r="E50" s="183"/>
      <c r="F50" s="184"/>
      <c r="H50" s="281"/>
    </row>
    <row r="51" spans="2:8" ht="21" x14ac:dyDescent="0.4">
      <c r="B51" s="18"/>
      <c r="C51" s="18"/>
      <c r="D51" s="18"/>
      <c r="E51" s="284"/>
      <c r="F51" s="285"/>
    </row>
  </sheetData>
  <mergeCells count="3">
    <mergeCell ref="B1:F1"/>
    <mergeCell ref="C2:E2"/>
    <mergeCell ref="C22:E22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2:J86"/>
  <sheetViews>
    <sheetView zoomScale="81" zoomScaleNormal="81" workbookViewId="0">
      <selection activeCell="C16" sqref="C16"/>
    </sheetView>
  </sheetViews>
  <sheetFormatPr defaultRowHeight="14.4" x14ac:dyDescent="0.3"/>
  <cols>
    <col min="2" max="2" width="9.5546875" bestFit="1" customWidth="1"/>
    <col min="3" max="3" width="15.6640625" bestFit="1" customWidth="1"/>
    <col min="4" max="4" width="72.6640625" customWidth="1"/>
    <col min="5" max="5" width="24.44140625" customWidth="1"/>
    <col min="6" max="6" width="19.109375" style="7" customWidth="1"/>
    <col min="7" max="7" width="11" bestFit="1" customWidth="1"/>
    <col min="8" max="9" width="10.5546875" bestFit="1" customWidth="1"/>
    <col min="10" max="10" width="11" style="286" bestFit="1" customWidth="1"/>
  </cols>
  <sheetData>
    <row r="2" spans="2:9" ht="18" x14ac:dyDescent="0.35">
      <c r="B2" s="896" t="s">
        <v>548</v>
      </c>
      <c r="C2" s="897"/>
      <c r="D2" s="897"/>
      <c r="E2" s="897"/>
      <c r="F2" s="898"/>
      <c r="G2" s="8"/>
      <c r="I2" s="110"/>
    </row>
    <row r="3" spans="2:9" ht="18" x14ac:dyDescent="0.35">
      <c r="B3" s="56"/>
      <c r="C3" s="893" t="s">
        <v>601</v>
      </c>
      <c r="D3" s="894"/>
      <c r="E3" s="895"/>
      <c r="F3" s="246"/>
      <c r="I3" s="110"/>
    </row>
    <row r="4" spans="2:9" ht="18" x14ac:dyDescent="0.35">
      <c r="B4" s="56"/>
      <c r="C4" s="56"/>
      <c r="D4" s="56"/>
      <c r="E4" s="56"/>
      <c r="F4" s="246"/>
    </row>
    <row r="5" spans="2:9" ht="18" x14ac:dyDescent="0.35">
      <c r="B5" s="3" t="s">
        <v>274</v>
      </c>
      <c r="C5" s="3" t="s">
        <v>275</v>
      </c>
      <c r="D5" s="20" t="s">
        <v>276</v>
      </c>
      <c r="E5" s="3" t="s">
        <v>277</v>
      </c>
      <c r="F5" s="287" t="s">
        <v>278</v>
      </c>
      <c r="G5" s="8"/>
      <c r="I5" s="245"/>
    </row>
    <row r="6" spans="2:9" ht="15.6" x14ac:dyDescent="0.3">
      <c r="B6" s="444">
        <v>1</v>
      </c>
      <c r="C6" s="515" t="s">
        <v>546</v>
      </c>
      <c r="D6" s="183" t="s">
        <v>23</v>
      </c>
      <c r="E6" s="481" t="s">
        <v>167</v>
      </c>
      <c r="F6" s="184">
        <v>82739.70606632001</v>
      </c>
      <c r="G6" s="8"/>
      <c r="I6" s="245"/>
    </row>
    <row r="7" spans="2:9" ht="15.6" x14ac:dyDescent="0.3">
      <c r="B7" s="444"/>
      <c r="C7" s="183"/>
      <c r="D7" s="183"/>
      <c r="E7" s="481" t="s">
        <v>63</v>
      </c>
      <c r="F7" s="184">
        <v>16018.24999769</v>
      </c>
      <c r="G7" s="8"/>
      <c r="I7" s="245"/>
    </row>
    <row r="8" spans="2:9" ht="15.6" x14ac:dyDescent="0.3">
      <c r="B8" s="444"/>
      <c r="C8" s="183"/>
      <c r="D8" s="183"/>
      <c r="E8" s="481" t="s">
        <v>47</v>
      </c>
      <c r="F8" s="184">
        <v>9249.2522349699993</v>
      </c>
      <c r="G8" s="8"/>
      <c r="I8" s="245"/>
    </row>
    <row r="9" spans="2:9" ht="15.6" x14ac:dyDescent="0.3">
      <c r="B9" s="444"/>
      <c r="C9" s="183"/>
      <c r="D9" s="183"/>
      <c r="E9" s="481" t="s">
        <v>68</v>
      </c>
      <c r="F9" s="184">
        <v>3891.4073742600003</v>
      </c>
      <c r="G9" s="8"/>
      <c r="I9" s="245"/>
    </row>
    <row r="10" spans="2:9" ht="15.6" x14ac:dyDescent="0.3">
      <c r="B10" s="444"/>
      <c r="C10" s="183"/>
      <c r="D10" s="183"/>
      <c r="E10" s="481" t="s">
        <v>308</v>
      </c>
      <c r="F10" s="184">
        <v>3429.4128959999998</v>
      </c>
      <c r="G10" s="8"/>
      <c r="I10" s="245"/>
    </row>
    <row r="11" spans="2:9" ht="15.6" x14ac:dyDescent="0.3">
      <c r="B11" s="444"/>
      <c r="C11" s="183"/>
      <c r="D11" s="183"/>
      <c r="E11" s="481"/>
      <c r="F11" s="184"/>
      <c r="G11" s="8"/>
      <c r="I11" s="245"/>
    </row>
    <row r="12" spans="2:9" ht="15.6" x14ac:dyDescent="0.3">
      <c r="B12" s="444"/>
      <c r="C12" s="183"/>
      <c r="D12" s="183"/>
      <c r="E12" s="481"/>
      <c r="F12" s="184"/>
      <c r="G12" s="8"/>
      <c r="I12" s="245"/>
    </row>
    <row r="13" spans="2:9" ht="15.6" x14ac:dyDescent="0.3">
      <c r="B13" s="444">
        <v>2</v>
      </c>
      <c r="C13" s="515" t="s">
        <v>643</v>
      </c>
      <c r="D13" s="183" t="s">
        <v>605</v>
      </c>
      <c r="E13" s="481" t="s">
        <v>307</v>
      </c>
      <c r="F13" s="184">
        <v>81694.067800000004</v>
      </c>
      <c r="I13" s="245"/>
    </row>
    <row r="14" spans="2:9" ht="15.6" x14ac:dyDescent="0.3">
      <c r="B14" s="444"/>
      <c r="C14" s="183"/>
      <c r="D14" s="183"/>
      <c r="E14" s="481"/>
      <c r="F14" s="184"/>
    </row>
    <row r="15" spans="2:9" ht="15.6" x14ac:dyDescent="0.3">
      <c r="B15" s="444"/>
      <c r="C15" s="183"/>
      <c r="D15" s="183"/>
      <c r="E15" s="481"/>
      <c r="F15" s="184"/>
      <c r="I15" s="245"/>
    </row>
    <row r="16" spans="2:9" ht="15.6" x14ac:dyDescent="0.3">
      <c r="B16" s="444"/>
      <c r="C16" s="183"/>
      <c r="D16" s="183"/>
      <c r="E16" s="481"/>
      <c r="F16" s="184"/>
    </row>
    <row r="17" spans="2:9" ht="15.6" x14ac:dyDescent="0.3">
      <c r="B17" s="444"/>
      <c r="C17" s="183"/>
      <c r="D17" s="183"/>
      <c r="E17" s="481"/>
      <c r="F17" s="184"/>
      <c r="I17" s="245"/>
    </row>
    <row r="18" spans="2:9" ht="15.6" x14ac:dyDescent="0.3">
      <c r="B18" s="444"/>
      <c r="C18" s="183"/>
      <c r="D18" s="183"/>
      <c r="E18" s="481"/>
      <c r="F18" s="184"/>
      <c r="I18" s="245"/>
    </row>
    <row r="19" spans="2:9" ht="15.6" x14ac:dyDescent="0.3">
      <c r="B19" s="444">
        <v>3</v>
      </c>
      <c r="C19" s="515" t="s">
        <v>644</v>
      </c>
      <c r="D19" s="183" t="s">
        <v>645</v>
      </c>
      <c r="E19" s="481" t="s">
        <v>297</v>
      </c>
      <c r="F19" s="184">
        <v>20432.330471000001</v>
      </c>
      <c r="G19" s="8"/>
      <c r="I19" s="245"/>
    </row>
    <row r="20" spans="2:9" ht="15.6" x14ac:dyDescent="0.3">
      <c r="B20" s="444"/>
      <c r="C20" s="183"/>
      <c r="D20" s="183"/>
      <c r="E20" s="481" t="s">
        <v>299</v>
      </c>
      <c r="F20" s="184">
        <v>16585.919999999998</v>
      </c>
      <c r="G20" s="8"/>
      <c r="I20" s="245"/>
    </row>
    <row r="21" spans="2:9" ht="15.6" x14ac:dyDescent="0.3">
      <c r="B21" s="444"/>
      <c r="C21" s="183"/>
      <c r="D21" s="183"/>
      <c r="E21" s="481"/>
      <c r="F21" s="184"/>
      <c r="G21" s="8"/>
      <c r="I21" s="245"/>
    </row>
    <row r="22" spans="2:9" ht="15.6" x14ac:dyDescent="0.3">
      <c r="B22" s="444"/>
      <c r="C22" s="183"/>
      <c r="D22" s="183"/>
      <c r="E22" s="481"/>
      <c r="F22" s="184"/>
      <c r="G22" s="8"/>
      <c r="I22" s="245"/>
    </row>
    <row r="23" spans="2:9" ht="15.6" x14ac:dyDescent="0.3">
      <c r="B23" s="444"/>
      <c r="C23" s="183"/>
      <c r="D23" s="183"/>
      <c r="E23" s="481"/>
      <c r="F23" s="184"/>
      <c r="G23" s="8"/>
      <c r="H23" s="281"/>
      <c r="I23" s="245"/>
    </row>
    <row r="24" spans="2:9" ht="15.6" x14ac:dyDescent="0.3">
      <c r="B24" s="444"/>
      <c r="C24" s="183"/>
      <c r="D24" s="183"/>
      <c r="E24" s="481"/>
      <c r="F24" s="184"/>
      <c r="G24" s="8"/>
      <c r="H24" s="281"/>
      <c r="I24" s="245"/>
    </row>
    <row r="25" spans="2:9" ht="15.6" x14ac:dyDescent="0.3">
      <c r="B25" s="444">
        <v>4</v>
      </c>
      <c r="C25" s="515" t="s">
        <v>84</v>
      </c>
      <c r="D25" s="323" t="s">
        <v>830</v>
      </c>
      <c r="E25" s="481" t="s">
        <v>299</v>
      </c>
      <c r="F25" s="184">
        <v>25659.689763999999</v>
      </c>
      <c r="H25" s="281"/>
      <c r="I25" s="245"/>
    </row>
    <row r="26" spans="2:9" ht="15.6" x14ac:dyDescent="0.3">
      <c r="B26" s="444"/>
      <c r="C26" s="183"/>
      <c r="D26" s="183"/>
      <c r="E26" s="481" t="s">
        <v>411</v>
      </c>
      <c r="F26" s="184">
        <v>30.016739999999999</v>
      </c>
      <c r="H26" s="281"/>
      <c r="I26" s="245"/>
    </row>
    <row r="27" spans="2:9" ht="15.6" x14ac:dyDescent="0.3">
      <c r="B27" s="444"/>
      <c r="C27" s="183"/>
      <c r="D27" s="183"/>
      <c r="E27" s="481" t="s">
        <v>45</v>
      </c>
      <c r="F27" s="184">
        <v>10.795202</v>
      </c>
      <c r="H27" s="281"/>
      <c r="I27" s="245"/>
    </row>
    <row r="28" spans="2:9" ht="15.6" x14ac:dyDescent="0.3">
      <c r="B28" s="444"/>
      <c r="C28" s="183"/>
      <c r="D28" s="183"/>
      <c r="E28" s="481"/>
      <c r="F28" s="184"/>
      <c r="H28" s="281"/>
      <c r="I28" s="245"/>
    </row>
    <row r="29" spans="2:9" ht="15.6" x14ac:dyDescent="0.3">
      <c r="B29" s="444">
        <v>5</v>
      </c>
      <c r="C29" s="515" t="s">
        <v>542</v>
      </c>
      <c r="D29" s="183" t="s">
        <v>349</v>
      </c>
      <c r="E29" s="481" t="s">
        <v>55</v>
      </c>
      <c r="F29" s="184">
        <v>21884.1503242</v>
      </c>
      <c r="H29" s="281"/>
      <c r="I29" s="245"/>
    </row>
    <row r="30" spans="2:9" ht="15.6" x14ac:dyDescent="0.3">
      <c r="B30" s="444"/>
      <c r="C30" s="183"/>
      <c r="D30" s="183"/>
      <c r="E30" s="481" t="s">
        <v>279</v>
      </c>
      <c r="F30" s="184">
        <v>1217.66004</v>
      </c>
      <c r="G30" s="8"/>
      <c r="H30" s="281"/>
      <c r="I30" s="245"/>
    </row>
    <row r="31" spans="2:9" ht="15.6" x14ac:dyDescent="0.3">
      <c r="B31" s="444"/>
      <c r="C31" s="515"/>
      <c r="D31" s="183"/>
      <c r="E31" s="481" t="s">
        <v>282</v>
      </c>
      <c r="F31" s="184">
        <v>832.94100000000003</v>
      </c>
      <c r="G31" s="8"/>
      <c r="H31" s="281"/>
      <c r="I31" s="245"/>
    </row>
    <row r="32" spans="2:9" ht="15.6" x14ac:dyDescent="0.3">
      <c r="B32" s="444"/>
      <c r="C32" s="183"/>
      <c r="D32" s="183"/>
      <c r="E32" s="481" t="s">
        <v>308</v>
      </c>
      <c r="F32" s="184">
        <v>614.14686059999997</v>
      </c>
      <c r="G32" s="8"/>
      <c r="H32" s="281"/>
      <c r="I32" s="245"/>
    </row>
    <row r="33" spans="2:9" ht="15.6" x14ac:dyDescent="0.3">
      <c r="B33" s="444"/>
      <c r="C33" s="183"/>
      <c r="D33" s="183"/>
      <c r="E33" s="481" t="s">
        <v>646</v>
      </c>
      <c r="F33" s="184">
        <v>219.30119152</v>
      </c>
      <c r="G33" s="8"/>
      <c r="H33" s="281"/>
      <c r="I33" s="245"/>
    </row>
    <row r="34" spans="2:9" ht="15.6" x14ac:dyDescent="0.3">
      <c r="B34" s="444"/>
      <c r="C34" s="183"/>
      <c r="D34" s="183"/>
      <c r="E34" s="516"/>
      <c r="F34" s="510"/>
      <c r="G34" s="8"/>
      <c r="I34" s="245"/>
    </row>
    <row r="35" spans="2:9" ht="18" x14ac:dyDescent="0.35">
      <c r="B35" s="6"/>
      <c r="C35" s="6"/>
      <c r="D35" s="196"/>
      <c r="E35" s="6"/>
      <c r="F35" s="246"/>
      <c r="I35" s="245"/>
    </row>
    <row r="36" spans="2:9" ht="18" x14ac:dyDescent="0.35">
      <c r="B36" s="56"/>
      <c r="C36" s="893" t="s">
        <v>602</v>
      </c>
      <c r="D36" s="894"/>
      <c r="E36" s="895"/>
      <c r="F36" s="246"/>
      <c r="I36" s="245"/>
    </row>
    <row r="37" spans="2:9" ht="18" x14ac:dyDescent="0.35">
      <c r="B37" s="3" t="s">
        <v>274</v>
      </c>
      <c r="C37" s="3" t="s">
        <v>275</v>
      </c>
      <c r="D37" s="20" t="s">
        <v>276</v>
      </c>
      <c r="E37" s="290" t="s">
        <v>277</v>
      </c>
      <c r="F37" s="578" t="s">
        <v>278</v>
      </c>
      <c r="I37" s="245"/>
    </row>
    <row r="38" spans="2:9" ht="15.6" x14ac:dyDescent="0.3">
      <c r="B38" s="444">
        <v>1</v>
      </c>
      <c r="C38" s="515" t="s">
        <v>530</v>
      </c>
      <c r="D38" s="183" t="s">
        <v>32</v>
      </c>
      <c r="E38" s="481" t="s">
        <v>55</v>
      </c>
      <c r="F38" s="184">
        <v>102972.17535200001</v>
      </c>
      <c r="I38" s="245"/>
    </row>
    <row r="39" spans="2:9" ht="15.6" x14ac:dyDescent="0.3">
      <c r="B39" s="444"/>
      <c r="C39" s="444"/>
      <c r="D39" s="183"/>
      <c r="E39" s="481" t="s">
        <v>71</v>
      </c>
      <c r="F39" s="184">
        <v>7572.4028930000004</v>
      </c>
      <c r="H39" s="281"/>
    </row>
    <row r="40" spans="2:9" ht="15.6" x14ac:dyDescent="0.3">
      <c r="B40" s="444"/>
      <c r="C40" s="183"/>
      <c r="D40" s="183"/>
      <c r="E40" s="481" t="s">
        <v>164</v>
      </c>
      <c r="F40" s="184">
        <v>3780.5482790000001</v>
      </c>
      <c r="I40" s="245"/>
    </row>
    <row r="41" spans="2:9" ht="15.6" x14ac:dyDescent="0.3">
      <c r="B41" s="444"/>
      <c r="C41" s="444"/>
      <c r="D41" s="183"/>
      <c r="E41" s="481" t="s">
        <v>59</v>
      </c>
      <c r="F41" s="184">
        <v>3030.5808870000001</v>
      </c>
      <c r="I41" s="245"/>
    </row>
    <row r="42" spans="2:9" ht="15.6" x14ac:dyDescent="0.3">
      <c r="B42" s="444"/>
      <c r="C42" s="444"/>
      <c r="D42" s="183"/>
      <c r="E42" s="481" t="s">
        <v>67</v>
      </c>
      <c r="F42" s="184">
        <v>2507.7787370000001</v>
      </c>
      <c r="I42" s="245"/>
    </row>
    <row r="43" spans="2:9" ht="15.6" x14ac:dyDescent="0.3">
      <c r="B43" s="444"/>
      <c r="C43" s="444"/>
      <c r="D43" s="183"/>
      <c r="E43" s="481"/>
      <c r="F43" s="184"/>
      <c r="G43" s="8"/>
      <c r="I43" s="245"/>
    </row>
    <row r="44" spans="2:9" ht="15.6" x14ac:dyDescent="0.3">
      <c r="B44" s="444">
        <v>2</v>
      </c>
      <c r="C44" s="515" t="s">
        <v>536</v>
      </c>
      <c r="D44" s="183" t="s">
        <v>37</v>
      </c>
      <c r="E44" s="481" t="s">
        <v>63</v>
      </c>
      <c r="F44" s="184">
        <v>115242.392288</v>
      </c>
      <c r="G44" s="8"/>
      <c r="I44" s="245"/>
    </row>
    <row r="45" spans="2:9" ht="15.6" x14ac:dyDescent="0.3">
      <c r="B45" s="444"/>
      <c r="C45" s="183"/>
      <c r="D45" s="183"/>
      <c r="E45" s="481" t="s">
        <v>47</v>
      </c>
      <c r="F45" s="184">
        <v>1186.404035</v>
      </c>
      <c r="G45" s="8"/>
      <c r="I45" s="245"/>
    </row>
    <row r="46" spans="2:9" ht="15.6" x14ac:dyDescent="0.3">
      <c r="B46" s="444"/>
      <c r="C46" s="183"/>
      <c r="D46" s="183"/>
      <c r="E46" s="481" t="s">
        <v>167</v>
      </c>
      <c r="F46" s="184">
        <v>569.58445099999994</v>
      </c>
      <c r="G46" s="8"/>
      <c r="I46" s="245"/>
    </row>
    <row r="47" spans="2:9" ht="15.6" x14ac:dyDescent="0.3">
      <c r="B47" s="444"/>
      <c r="C47" s="183"/>
      <c r="D47" s="183"/>
      <c r="E47" s="183"/>
      <c r="F47" s="184"/>
      <c r="G47" s="8"/>
      <c r="I47" s="245"/>
    </row>
    <row r="48" spans="2:9" ht="15.6" x14ac:dyDescent="0.3">
      <c r="B48" s="444"/>
      <c r="C48" s="183"/>
      <c r="D48" s="183"/>
      <c r="E48" s="183"/>
      <c r="F48" s="184"/>
      <c r="G48" s="8"/>
      <c r="I48" s="245"/>
    </row>
    <row r="49" spans="2:9" ht="15.6" x14ac:dyDescent="0.3">
      <c r="B49" s="444"/>
      <c r="C49" s="444"/>
      <c r="D49" s="183"/>
      <c r="E49" s="481"/>
      <c r="F49" s="184"/>
      <c r="G49" s="8"/>
      <c r="I49" s="245"/>
    </row>
    <row r="50" spans="2:9" ht="15.6" x14ac:dyDescent="0.3">
      <c r="B50" s="444">
        <v>3</v>
      </c>
      <c r="C50" s="515" t="s">
        <v>513</v>
      </c>
      <c r="D50" s="183" t="s">
        <v>35</v>
      </c>
      <c r="E50" s="481" t="s">
        <v>47</v>
      </c>
      <c r="F50" s="184">
        <v>42068.658024999997</v>
      </c>
      <c r="H50" s="281"/>
    </row>
    <row r="51" spans="2:9" ht="15.6" x14ac:dyDescent="0.3">
      <c r="B51" s="444"/>
      <c r="C51" s="183"/>
      <c r="D51" s="183"/>
      <c r="E51" s="183" t="s">
        <v>45</v>
      </c>
      <c r="F51" s="187">
        <v>24333.682990000001</v>
      </c>
      <c r="G51" s="8"/>
      <c r="I51" s="245"/>
    </row>
    <row r="52" spans="2:9" ht="15.6" x14ac:dyDescent="0.3">
      <c r="B52" s="487"/>
      <c r="C52" s="183"/>
      <c r="D52" s="517"/>
      <c r="E52" s="481" t="s">
        <v>63</v>
      </c>
      <c r="F52" s="187">
        <v>9237.9137840000003</v>
      </c>
      <c r="G52" s="8"/>
      <c r="I52" s="245"/>
    </row>
    <row r="53" spans="2:9" ht="15.6" x14ac:dyDescent="0.3">
      <c r="B53" s="487"/>
      <c r="C53" s="444"/>
      <c r="D53" s="517"/>
      <c r="E53" s="518" t="s">
        <v>164</v>
      </c>
      <c r="F53" s="187">
        <v>5500.6910479999997</v>
      </c>
      <c r="G53" s="8"/>
      <c r="I53" s="245"/>
    </row>
    <row r="54" spans="2:9" ht="15.6" x14ac:dyDescent="0.3">
      <c r="B54" s="487"/>
      <c r="C54" s="183"/>
      <c r="D54" s="193"/>
      <c r="E54" s="481" t="s">
        <v>53</v>
      </c>
      <c r="F54" s="187">
        <v>4776.9895399999996</v>
      </c>
      <c r="G54" s="8"/>
      <c r="I54" s="245"/>
    </row>
    <row r="55" spans="2:9" ht="15.6" x14ac:dyDescent="0.3">
      <c r="B55" s="183"/>
      <c r="C55" s="183"/>
      <c r="D55" s="183"/>
      <c r="E55" s="183"/>
      <c r="F55" s="187"/>
      <c r="G55" s="8"/>
      <c r="I55" s="245"/>
    </row>
    <row r="56" spans="2:9" ht="15.6" x14ac:dyDescent="0.3">
      <c r="B56" s="444">
        <v>4</v>
      </c>
      <c r="C56" s="515" t="s">
        <v>427</v>
      </c>
      <c r="D56" s="183" t="s">
        <v>33</v>
      </c>
      <c r="E56" s="183" t="s">
        <v>63</v>
      </c>
      <c r="F56" s="187">
        <v>69017.298895999993</v>
      </c>
      <c r="G56" s="8"/>
      <c r="I56" s="245"/>
    </row>
    <row r="57" spans="2:9" ht="15.6" x14ac:dyDescent="0.3">
      <c r="B57" s="183"/>
      <c r="C57" s="183"/>
      <c r="D57" s="183"/>
      <c r="E57" s="481" t="s">
        <v>310</v>
      </c>
      <c r="F57" s="187">
        <v>8321.5975519999993</v>
      </c>
      <c r="G57" s="8"/>
      <c r="I57" s="245"/>
    </row>
    <row r="58" spans="2:9" ht="15.6" x14ac:dyDescent="0.3">
      <c r="B58" s="183"/>
      <c r="C58" s="183"/>
      <c r="D58" s="183"/>
      <c r="E58" s="183" t="s">
        <v>55</v>
      </c>
      <c r="F58" s="187">
        <v>5436.279254</v>
      </c>
      <c r="G58" s="8"/>
      <c r="I58" s="245"/>
    </row>
    <row r="59" spans="2:9" ht="15.6" x14ac:dyDescent="0.3">
      <c r="B59" s="183"/>
      <c r="C59" s="183"/>
      <c r="D59" s="183"/>
      <c r="E59" s="183" t="s">
        <v>647</v>
      </c>
      <c r="F59" s="187">
        <v>3118.0926180000001</v>
      </c>
      <c r="G59" s="8"/>
      <c r="I59" s="245"/>
    </row>
    <row r="60" spans="2:9" ht="15.6" x14ac:dyDescent="0.3">
      <c r="B60" s="183"/>
      <c r="C60" s="183"/>
      <c r="D60" s="183"/>
      <c r="E60" s="183" t="s">
        <v>45</v>
      </c>
      <c r="F60" s="187">
        <v>2911.5029800000002</v>
      </c>
      <c r="G60" s="8"/>
      <c r="I60" s="245"/>
    </row>
    <row r="61" spans="2:9" ht="15.6" x14ac:dyDescent="0.3">
      <c r="B61" s="183"/>
      <c r="C61" s="183"/>
      <c r="D61" s="183"/>
      <c r="E61" s="183"/>
      <c r="F61" s="187"/>
      <c r="G61" s="8"/>
      <c r="I61" s="245"/>
    </row>
    <row r="62" spans="2:9" ht="15.6" x14ac:dyDescent="0.3">
      <c r="B62" s="489">
        <v>5</v>
      </c>
      <c r="C62" s="520" t="s">
        <v>606</v>
      </c>
      <c r="D62" s="193" t="s">
        <v>607</v>
      </c>
      <c r="E62" s="483" t="s">
        <v>68</v>
      </c>
      <c r="F62" s="519">
        <v>24513.411147999999</v>
      </c>
    </row>
    <row r="63" spans="2:9" ht="15.6" x14ac:dyDescent="0.3">
      <c r="B63" s="444"/>
      <c r="C63" s="183"/>
      <c r="D63" s="183"/>
      <c r="E63" s="481" t="s">
        <v>55</v>
      </c>
      <c r="F63" s="184">
        <v>21530.327365000001</v>
      </c>
      <c r="G63" s="8"/>
      <c r="I63" s="245"/>
    </row>
    <row r="64" spans="2:9" ht="15.6" x14ac:dyDescent="0.3">
      <c r="B64" s="444"/>
      <c r="C64" s="193"/>
      <c r="D64" s="183"/>
      <c r="E64" s="481" t="s">
        <v>341</v>
      </c>
      <c r="F64" s="184">
        <v>13830.155637</v>
      </c>
      <c r="G64" s="8"/>
      <c r="I64" s="245"/>
    </row>
    <row r="65" spans="2:9" ht="15.6" x14ac:dyDescent="0.3">
      <c r="B65" s="444"/>
      <c r="C65" s="183"/>
      <c r="D65" s="183"/>
      <c r="E65" s="518" t="s">
        <v>648</v>
      </c>
      <c r="F65" s="184">
        <v>8632.9194150000003</v>
      </c>
      <c r="G65" s="8"/>
      <c r="I65" s="245"/>
    </row>
    <row r="66" spans="2:9" ht="15.6" x14ac:dyDescent="0.3">
      <c r="B66" s="444"/>
      <c r="C66" s="183"/>
      <c r="D66" s="183"/>
      <c r="E66" s="481" t="s">
        <v>350</v>
      </c>
      <c r="F66" s="184">
        <v>4441.9317629999996</v>
      </c>
      <c r="G66" s="8"/>
      <c r="I66" s="245"/>
    </row>
    <row r="67" spans="2:9" ht="15.6" x14ac:dyDescent="0.3">
      <c r="B67" s="444"/>
      <c r="C67" s="183"/>
      <c r="D67" s="183"/>
      <c r="E67" s="481"/>
      <c r="F67" s="184"/>
      <c r="G67" s="8"/>
      <c r="I67" s="245"/>
    </row>
    <row r="68" spans="2:9" ht="15.6" x14ac:dyDescent="0.3">
      <c r="B68" s="444"/>
      <c r="C68" s="183"/>
      <c r="D68" s="183"/>
      <c r="E68" s="183"/>
      <c r="F68" s="184"/>
    </row>
    <row r="69" spans="2:9" ht="15.6" x14ac:dyDescent="0.3">
      <c r="B69" s="444"/>
      <c r="C69" s="183"/>
      <c r="D69" s="183"/>
      <c r="E69" s="183"/>
      <c r="F69" s="184"/>
      <c r="H69" s="281"/>
    </row>
    <row r="70" spans="2:9" x14ac:dyDescent="0.3">
      <c r="H70" s="281"/>
    </row>
    <row r="71" spans="2:9" x14ac:dyDescent="0.3">
      <c r="H71" s="281"/>
    </row>
    <row r="72" spans="2:9" x14ac:dyDescent="0.3">
      <c r="H72" s="281"/>
    </row>
    <row r="73" spans="2:9" x14ac:dyDescent="0.3">
      <c r="H73" s="281"/>
    </row>
    <row r="75" spans="2:9" x14ac:dyDescent="0.3">
      <c r="H75" s="281"/>
    </row>
    <row r="76" spans="2:9" x14ac:dyDescent="0.3">
      <c r="H76" s="281"/>
    </row>
    <row r="77" spans="2:9" x14ac:dyDescent="0.3">
      <c r="H77" s="281"/>
    </row>
    <row r="78" spans="2:9" x14ac:dyDescent="0.3">
      <c r="H78" s="281"/>
    </row>
    <row r="79" spans="2:9" x14ac:dyDescent="0.3">
      <c r="H79" s="281"/>
    </row>
    <row r="80" spans="2:9" x14ac:dyDescent="0.3">
      <c r="H80" s="281"/>
    </row>
    <row r="82" spans="8:8" x14ac:dyDescent="0.3">
      <c r="H82" s="281"/>
    </row>
    <row r="83" spans="8:8" x14ac:dyDescent="0.3">
      <c r="H83" s="281"/>
    </row>
    <row r="84" spans="8:8" x14ac:dyDescent="0.3">
      <c r="H84" s="281"/>
    </row>
    <row r="85" spans="8:8" x14ac:dyDescent="0.3">
      <c r="H85" s="281"/>
    </row>
    <row r="86" spans="8:8" x14ac:dyDescent="0.3">
      <c r="H86" s="281"/>
    </row>
  </sheetData>
  <mergeCells count="3">
    <mergeCell ref="B2:F2"/>
    <mergeCell ref="C3:E3"/>
    <mergeCell ref="C36:E36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2:J61"/>
  <sheetViews>
    <sheetView zoomScale="79" zoomScaleNormal="79" workbookViewId="0">
      <selection activeCell="G50" sqref="G50"/>
    </sheetView>
  </sheetViews>
  <sheetFormatPr defaultRowHeight="14.4" x14ac:dyDescent="0.3"/>
  <cols>
    <col min="2" max="2" width="12.109375" bestFit="1" customWidth="1"/>
    <col min="3" max="3" width="21.6640625" customWidth="1"/>
    <col min="4" max="4" width="81.109375" customWidth="1"/>
    <col min="5" max="5" width="23.33203125" bestFit="1" customWidth="1"/>
    <col min="6" max="6" width="19.6640625" style="7" bestFit="1" customWidth="1"/>
    <col min="7" max="7" width="11.5546875" bestFit="1" customWidth="1"/>
    <col min="9" max="9" width="11" style="110" bestFit="1" customWidth="1"/>
    <col min="10" max="10" width="11.5546875" style="286" bestFit="1" customWidth="1"/>
  </cols>
  <sheetData>
    <row r="2" spans="2:8" ht="18" x14ac:dyDescent="0.35">
      <c r="B2" s="896" t="s">
        <v>550</v>
      </c>
      <c r="C2" s="897"/>
      <c r="D2" s="897"/>
      <c r="E2" s="897"/>
      <c r="F2" s="898"/>
      <c r="G2" s="8"/>
    </row>
    <row r="3" spans="2:8" ht="18" x14ac:dyDescent="0.35">
      <c r="B3" s="56"/>
      <c r="C3" s="56"/>
      <c r="D3" s="20" t="s">
        <v>601</v>
      </c>
      <c r="E3" s="56"/>
      <c r="F3" s="246"/>
      <c r="G3" s="8"/>
    </row>
    <row r="4" spans="2:8" ht="18" x14ac:dyDescent="0.35">
      <c r="B4" s="56"/>
      <c r="C4" s="56"/>
      <c r="D4" s="56"/>
      <c r="E4" s="56"/>
      <c r="F4" s="246"/>
      <c r="G4" s="8"/>
    </row>
    <row r="5" spans="2:8" ht="18" x14ac:dyDescent="0.35">
      <c r="B5" s="3" t="s">
        <v>274</v>
      </c>
      <c r="C5" s="3" t="s">
        <v>275</v>
      </c>
      <c r="D5" s="20" t="s">
        <v>276</v>
      </c>
      <c r="E5" s="3" t="s">
        <v>277</v>
      </c>
      <c r="F5" s="20" t="s">
        <v>278</v>
      </c>
      <c r="G5" s="8"/>
    </row>
    <row r="6" spans="2:8" ht="18" x14ac:dyDescent="0.35">
      <c r="B6" s="293">
        <v>1</v>
      </c>
      <c r="C6" s="521" t="s">
        <v>496</v>
      </c>
      <c r="D6" s="288" t="s">
        <v>10</v>
      </c>
      <c r="E6" s="56" t="s">
        <v>69</v>
      </c>
      <c r="F6" s="294">
        <v>103557.23728147001</v>
      </c>
      <c r="G6" s="2"/>
      <c r="H6" s="245"/>
    </row>
    <row r="7" spans="2:8" ht="18" x14ac:dyDescent="0.35">
      <c r="B7" s="293"/>
      <c r="C7" s="56"/>
      <c r="D7" s="56"/>
      <c r="E7" s="56" t="s">
        <v>55</v>
      </c>
      <c r="F7" s="295">
        <v>86540.133610610006</v>
      </c>
      <c r="G7" s="2"/>
      <c r="H7" s="245"/>
    </row>
    <row r="8" spans="2:8" ht="18" x14ac:dyDescent="0.35">
      <c r="B8" s="293"/>
      <c r="C8" s="56"/>
      <c r="D8" s="56"/>
      <c r="E8" s="56" t="s">
        <v>311</v>
      </c>
      <c r="F8" s="295">
        <v>24444.51121397</v>
      </c>
      <c r="G8" s="2"/>
      <c r="H8" s="245"/>
    </row>
    <row r="9" spans="2:8" ht="18" x14ac:dyDescent="0.35">
      <c r="B9" s="293"/>
      <c r="C9" s="56"/>
      <c r="D9" s="56"/>
      <c r="E9" s="56" t="s">
        <v>307</v>
      </c>
      <c r="F9" s="294">
        <v>8918.8478933999995</v>
      </c>
      <c r="G9" s="2"/>
      <c r="H9" s="245"/>
    </row>
    <row r="10" spans="2:8" ht="18" x14ac:dyDescent="0.35">
      <c r="B10" s="56"/>
      <c r="C10" s="56"/>
      <c r="D10" s="56"/>
      <c r="E10" s="56" t="s">
        <v>310</v>
      </c>
      <c r="F10" s="295">
        <v>952.42100514000003</v>
      </c>
      <c r="G10" s="2"/>
      <c r="H10" s="245"/>
    </row>
    <row r="11" spans="2:8" ht="18" x14ac:dyDescent="0.35">
      <c r="B11" s="56"/>
      <c r="C11" s="56"/>
      <c r="D11" s="56"/>
      <c r="E11" s="56"/>
      <c r="F11" s="295"/>
      <c r="G11" s="2"/>
      <c r="H11" s="245"/>
    </row>
    <row r="12" spans="2:8" ht="18" x14ac:dyDescent="0.35">
      <c r="B12" s="293">
        <v>2</v>
      </c>
      <c r="C12" s="256" t="s">
        <v>312</v>
      </c>
      <c r="D12" s="600" t="s">
        <v>26</v>
      </c>
      <c r="E12" s="56" t="s">
        <v>309</v>
      </c>
      <c r="F12" s="295">
        <v>47450.774427839999</v>
      </c>
      <c r="G12" s="2"/>
      <c r="H12" s="245"/>
    </row>
    <row r="13" spans="2:8" ht="18" x14ac:dyDescent="0.35">
      <c r="B13" s="293"/>
      <c r="C13" s="56"/>
      <c r="D13" s="288"/>
      <c r="E13" s="56" t="s">
        <v>317</v>
      </c>
      <c r="F13" s="295">
        <v>9366.3753235200002</v>
      </c>
      <c r="G13" s="2"/>
      <c r="H13" s="245"/>
    </row>
    <row r="14" spans="2:8" ht="18" x14ac:dyDescent="0.35">
      <c r="B14" s="293"/>
      <c r="C14" s="56"/>
      <c r="D14" s="288"/>
      <c r="E14" s="56"/>
      <c r="F14" s="295"/>
      <c r="G14" s="2"/>
      <c r="H14" s="245"/>
    </row>
    <row r="15" spans="2:8" ht="18" x14ac:dyDescent="0.35">
      <c r="B15" s="293">
        <v>3</v>
      </c>
      <c r="C15" s="521" t="s">
        <v>492</v>
      </c>
      <c r="D15" s="288" t="s">
        <v>880</v>
      </c>
      <c r="E15" s="56" t="s">
        <v>55</v>
      </c>
      <c r="F15" s="295">
        <v>4694.9066448100002</v>
      </c>
      <c r="G15" s="2"/>
      <c r="H15" s="245"/>
    </row>
    <row r="16" spans="2:8" ht="18" x14ac:dyDescent="0.35">
      <c r="B16" s="293"/>
      <c r="C16" s="56"/>
      <c r="D16" s="288"/>
      <c r="E16" s="56" t="s">
        <v>49</v>
      </c>
      <c r="F16" s="295">
        <v>4028.8702458499997</v>
      </c>
      <c r="G16" s="2"/>
      <c r="H16" s="245"/>
    </row>
    <row r="17" spans="2:9" ht="18" x14ac:dyDescent="0.35">
      <c r="B17" s="293"/>
      <c r="C17" s="56"/>
      <c r="D17" s="288"/>
      <c r="E17" s="56" t="s">
        <v>47</v>
      </c>
      <c r="F17" s="295">
        <v>2844.6271999200003</v>
      </c>
      <c r="G17" s="2"/>
      <c r="H17" s="245"/>
    </row>
    <row r="18" spans="2:9" ht="18" x14ac:dyDescent="0.35">
      <c r="B18" s="293"/>
      <c r="C18" s="56"/>
      <c r="D18" s="288"/>
      <c r="E18" s="56" t="s">
        <v>61</v>
      </c>
      <c r="F18" s="295">
        <v>1926.7995582799999</v>
      </c>
      <c r="G18" s="2"/>
      <c r="H18" s="245"/>
    </row>
    <row r="19" spans="2:9" ht="18" x14ac:dyDescent="0.35">
      <c r="B19" s="293"/>
      <c r="C19" s="56"/>
      <c r="D19" s="288"/>
      <c r="E19" s="56" t="s">
        <v>59</v>
      </c>
      <c r="F19" s="295">
        <v>1826.7309654600001</v>
      </c>
      <c r="G19" s="2"/>
      <c r="H19" s="245"/>
    </row>
    <row r="20" spans="2:9" ht="18" x14ac:dyDescent="0.35">
      <c r="B20" s="293"/>
      <c r="C20" s="56"/>
      <c r="D20" s="288"/>
      <c r="E20" s="56"/>
      <c r="F20" s="295"/>
      <c r="G20" s="2"/>
      <c r="H20" s="245"/>
    </row>
    <row r="21" spans="2:9" ht="18" x14ac:dyDescent="0.35">
      <c r="B21" s="293">
        <v>5</v>
      </c>
      <c r="C21" s="522" t="s">
        <v>649</v>
      </c>
      <c r="D21" s="288" t="s">
        <v>881</v>
      </c>
      <c r="E21" s="56" t="s">
        <v>49</v>
      </c>
      <c r="F21" s="295">
        <v>7984.9075555099998</v>
      </c>
      <c r="G21" s="2"/>
      <c r="H21" s="245"/>
    </row>
    <row r="22" spans="2:9" ht="18" x14ac:dyDescent="0.35">
      <c r="B22" s="293"/>
      <c r="C22" s="288"/>
      <c r="D22" s="288"/>
      <c r="E22" s="56" t="s">
        <v>59</v>
      </c>
      <c r="F22" s="295">
        <v>451.72356764</v>
      </c>
      <c r="G22" s="2"/>
      <c r="H22" s="245"/>
    </row>
    <row r="23" spans="2:9" ht="18" x14ac:dyDescent="0.35">
      <c r="B23" s="293"/>
      <c r="C23" s="288"/>
      <c r="D23" s="288"/>
      <c r="E23" s="56" t="s">
        <v>63</v>
      </c>
      <c r="F23" s="295">
        <v>343.84162025000001</v>
      </c>
      <c r="G23" s="2"/>
      <c r="H23" s="245"/>
    </row>
    <row r="24" spans="2:9" ht="18" x14ac:dyDescent="0.35">
      <c r="B24" s="293"/>
      <c r="C24" s="288"/>
      <c r="D24" s="288"/>
      <c r="E24" s="56"/>
      <c r="F24" s="295"/>
      <c r="G24" s="2"/>
      <c r="H24" s="245"/>
    </row>
    <row r="25" spans="2:9" ht="18" x14ac:dyDescent="0.35">
      <c r="B25" s="293"/>
      <c r="C25" s="288"/>
      <c r="D25" s="288"/>
      <c r="E25" s="56"/>
      <c r="F25" s="295"/>
      <c r="G25" s="2"/>
      <c r="H25" s="245"/>
    </row>
    <row r="26" spans="2:9" ht="18" x14ac:dyDescent="0.35">
      <c r="B26" s="293"/>
      <c r="C26" s="288"/>
      <c r="D26" s="288"/>
      <c r="E26" s="56"/>
      <c r="F26" s="295"/>
      <c r="G26" s="2"/>
      <c r="H26" s="245"/>
    </row>
    <row r="27" spans="2:9" ht="18" x14ac:dyDescent="0.35">
      <c r="B27" s="293"/>
      <c r="C27" s="288"/>
      <c r="D27" s="288"/>
      <c r="E27" s="56"/>
      <c r="F27" s="295"/>
      <c r="G27" s="2"/>
      <c r="H27" s="245"/>
      <c r="I27" s="245"/>
    </row>
    <row r="28" spans="2:9" ht="18" x14ac:dyDescent="0.35">
      <c r="B28" s="293">
        <v>4</v>
      </c>
      <c r="C28" s="522" t="s">
        <v>551</v>
      </c>
      <c r="D28" s="288" t="s">
        <v>882</v>
      </c>
      <c r="E28" s="56" t="s">
        <v>282</v>
      </c>
      <c r="F28" s="295">
        <v>4315.1972910600007</v>
      </c>
      <c r="G28" s="2"/>
      <c r="H28" s="245"/>
    </row>
    <row r="29" spans="2:9" ht="18" x14ac:dyDescent="0.35">
      <c r="B29" s="293"/>
      <c r="C29" s="288"/>
      <c r="D29" s="288"/>
      <c r="E29" s="56" t="s">
        <v>353</v>
      </c>
      <c r="F29" s="295">
        <v>2931.0528329099998</v>
      </c>
      <c r="G29" s="2"/>
      <c r="H29" s="245"/>
    </row>
    <row r="30" spans="2:9" ht="18" x14ac:dyDescent="0.35">
      <c r="B30" s="293"/>
      <c r="C30" s="56"/>
      <c r="D30" s="288"/>
      <c r="E30" s="56" t="s">
        <v>47</v>
      </c>
      <c r="F30" s="295">
        <v>444.13655752</v>
      </c>
      <c r="G30" s="2"/>
      <c r="H30" s="245"/>
    </row>
    <row r="31" spans="2:9" ht="18" x14ac:dyDescent="0.35">
      <c r="B31" s="293"/>
      <c r="C31" s="56"/>
      <c r="D31" s="288"/>
      <c r="E31" s="56" t="s">
        <v>350</v>
      </c>
      <c r="F31" s="295">
        <v>185.89147908000001</v>
      </c>
      <c r="G31" s="2"/>
      <c r="H31" s="245"/>
    </row>
    <row r="32" spans="2:9" ht="18" x14ac:dyDescent="0.35">
      <c r="B32" s="293"/>
      <c r="C32" s="56"/>
      <c r="D32" s="288"/>
      <c r="E32" s="56"/>
      <c r="F32" s="295"/>
      <c r="G32" s="2"/>
      <c r="H32" s="245"/>
    </row>
    <row r="33" spans="2:9" ht="18" x14ac:dyDescent="0.35">
      <c r="B33" s="293"/>
      <c r="C33" s="56"/>
      <c r="D33" s="288"/>
      <c r="E33" s="56"/>
      <c r="F33" s="295"/>
      <c r="G33" s="2"/>
      <c r="H33" s="245"/>
      <c r="I33" s="245"/>
    </row>
    <row r="34" spans="2:9" ht="18" x14ac:dyDescent="0.35">
      <c r="B34" s="293"/>
      <c r="C34" s="56"/>
      <c r="D34" s="20" t="s">
        <v>603</v>
      </c>
      <c r="E34" s="56"/>
      <c r="F34" s="295"/>
      <c r="G34" s="2"/>
      <c r="H34" s="245"/>
      <c r="I34" s="245"/>
    </row>
    <row r="35" spans="2:9" ht="18" x14ac:dyDescent="0.35">
      <c r="B35" s="20" t="s">
        <v>274</v>
      </c>
      <c r="C35" s="3" t="s">
        <v>275</v>
      </c>
      <c r="D35" s="20" t="s">
        <v>276</v>
      </c>
      <c r="E35" s="3"/>
      <c r="F35" s="3"/>
      <c r="G35" s="2"/>
      <c r="H35" s="245"/>
      <c r="I35" s="245"/>
    </row>
    <row r="36" spans="2:9" ht="18" x14ac:dyDescent="0.35">
      <c r="B36" s="293"/>
      <c r="C36" s="56"/>
      <c r="D36" s="293"/>
      <c r="E36" s="56"/>
      <c r="F36" s="295"/>
      <c r="G36" s="2"/>
      <c r="H36" s="245"/>
      <c r="I36" s="245"/>
    </row>
    <row r="37" spans="2:9" ht="18" x14ac:dyDescent="0.35">
      <c r="B37" s="293">
        <v>1</v>
      </c>
      <c r="C37" s="523" t="s">
        <v>552</v>
      </c>
      <c r="D37" s="288" t="s">
        <v>818</v>
      </c>
      <c r="E37" s="56" t="s">
        <v>651</v>
      </c>
      <c r="F37" s="295">
        <v>188665.062313</v>
      </c>
      <c r="G37" s="2"/>
      <c r="H37" s="245"/>
      <c r="I37" s="245"/>
    </row>
    <row r="38" spans="2:9" ht="18" x14ac:dyDescent="0.35">
      <c r="B38" s="293"/>
      <c r="C38" s="296"/>
      <c r="D38" s="288"/>
      <c r="E38" s="56" t="s">
        <v>650</v>
      </c>
      <c r="F38" s="295">
        <v>95.488037000000006</v>
      </c>
      <c r="G38" s="2"/>
      <c r="H38" s="245"/>
      <c r="I38" s="245"/>
    </row>
    <row r="39" spans="2:9" ht="18" x14ac:dyDescent="0.35">
      <c r="B39" s="293"/>
      <c r="C39" s="56"/>
      <c r="D39" s="56"/>
      <c r="E39" s="56"/>
      <c r="F39" s="295"/>
      <c r="G39" s="2"/>
      <c r="H39" s="245"/>
      <c r="I39" s="245"/>
    </row>
    <row r="40" spans="2:9" ht="18" x14ac:dyDescent="0.35">
      <c r="B40" s="293">
        <v>2</v>
      </c>
      <c r="C40" s="521" t="s">
        <v>553</v>
      </c>
      <c r="D40" s="6" t="s">
        <v>314</v>
      </c>
      <c r="E40" s="56" t="s">
        <v>291</v>
      </c>
      <c r="F40" s="295">
        <v>21352.171525000002</v>
      </c>
      <c r="G40" s="2"/>
      <c r="H40" s="245"/>
      <c r="I40" s="245"/>
    </row>
    <row r="41" spans="2:9" ht="18" x14ac:dyDescent="0.35">
      <c r="B41" s="293"/>
      <c r="C41" s="56"/>
      <c r="D41" s="297"/>
      <c r="E41" s="56" t="s">
        <v>164</v>
      </c>
      <c r="F41" s="295">
        <v>15677.304811</v>
      </c>
      <c r="G41" s="2"/>
      <c r="H41" s="245"/>
      <c r="I41" s="245"/>
    </row>
    <row r="42" spans="2:9" ht="18" x14ac:dyDescent="0.35">
      <c r="B42" s="293"/>
      <c r="C42" s="56"/>
      <c r="D42" s="297"/>
      <c r="E42" s="56" t="s">
        <v>281</v>
      </c>
      <c r="F42" s="295">
        <v>14904.631413999999</v>
      </c>
      <c r="G42" s="2"/>
      <c r="H42" s="245"/>
      <c r="I42" s="245"/>
    </row>
    <row r="43" spans="2:9" ht="18" x14ac:dyDescent="0.35">
      <c r="B43" s="293"/>
      <c r="C43" s="56"/>
      <c r="D43" s="293"/>
      <c r="E43" s="298" t="s">
        <v>315</v>
      </c>
      <c r="F43" s="295">
        <v>2541.4518950000001</v>
      </c>
      <c r="G43" s="2"/>
      <c r="H43" s="245"/>
      <c r="I43" s="245"/>
    </row>
    <row r="44" spans="2:9" ht="18" x14ac:dyDescent="0.35">
      <c r="B44" s="293"/>
      <c r="C44" s="56"/>
      <c r="D44" s="293"/>
      <c r="E44" s="56" t="s">
        <v>53</v>
      </c>
      <c r="F44" s="295">
        <v>1712.624474</v>
      </c>
      <c r="G44" s="2"/>
      <c r="H44" s="245"/>
      <c r="I44" s="245"/>
    </row>
    <row r="45" spans="2:9" ht="18" x14ac:dyDescent="0.35">
      <c r="B45" s="293"/>
      <c r="C45" s="56"/>
      <c r="D45" s="56"/>
      <c r="E45" s="56"/>
      <c r="F45" s="295"/>
      <c r="G45" s="2"/>
      <c r="H45" s="245"/>
      <c r="I45" s="245"/>
    </row>
    <row r="46" spans="2:9" ht="18" x14ac:dyDescent="0.35">
      <c r="B46" s="293"/>
      <c r="C46" s="56"/>
      <c r="D46" s="56"/>
      <c r="E46" s="56"/>
      <c r="F46" s="295"/>
      <c r="G46" s="2"/>
      <c r="H46" s="245"/>
      <c r="I46" s="245"/>
    </row>
    <row r="47" spans="2:9" ht="18" x14ac:dyDescent="0.35">
      <c r="B47" s="299">
        <v>3</v>
      </c>
      <c r="C47" s="524" t="s">
        <v>652</v>
      </c>
      <c r="D47" s="301" t="s">
        <v>653</v>
      </c>
      <c r="E47" s="292" t="s">
        <v>63</v>
      </c>
      <c r="F47" s="302">
        <v>41925.945578999999</v>
      </c>
      <c r="G47" s="2"/>
      <c r="H47" s="245"/>
    </row>
    <row r="48" spans="2:9" ht="18" x14ac:dyDescent="0.35">
      <c r="B48" s="299"/>
      <c r="C48" s="300"/>
      <c r="D48" s="301"/>
      <c r="E48" s="292" t="s">
        <v>69</v>
      </c>
      <c r="F48" s="302">
        <v>8272.7271120000005</v>
      </c>
      <c r="G48" s="2"/>
      <c r="H48" s="245"/>
    </row>
    <row r="49" spans="2:9" ht="18" x14ac:dyDescent="0.35">
      <c r="B49" s="299"/>
      <c r="C49" s="300"/>
      <c r="D49" s="301"/>
      <c r="E49" s="292" t="s">
        <v>654</v>
      </c>
      <c r="F49" s="302">
        <v>4391.574251</v>
      </c>
      <c r="G49" s="2"/>
      <c r="H49" s="245"/>
    </row>
    <row r="50" spans="2:9" ht="18" x14ac:dyDescent="0.35">
      <c r="B50" s="299"/>
      <c r="C50" s="300"/>
      <c r="D50" s="301"/>
      <c r="E50" s="292" t="s">
        <v>655</v>
      </c>
      <c r="F50" s="302">
        <v>796.77587500000004</v>
      </c>
      <c r="G50" s="2"/>
      <c r="H50" s="245"/>
    </row>
    <row r="51" spans="2:9" ht="18" x14ac:dyDescent="0.35">
      <c r="B51" s="299"/>
      <c r="C51" s="300"/>
      <c r="D51" s="301"/>
      <c r="E51" s="292" t="s">
        <v>53</v>
      </c>
      <c r="F51" s="302">
        <v>89.034484000000006</v>
      </c>
      <c r="G51" s="2"/>
      <c r="H51" s="245"/>
    </row>
    <row r="52" spans="2:9" ht="18" x14ac:dyDescent="0.35">
      <c r="B52" s="293"/>
      <c r="C52" s="56"/>
      <c r="D52" s="56"/>
      <c r="E52" s="56"/>
      <c r="F52" s="295"/>
      <c r="G52" s="2"/>
      <c r="H52" s="245"/>
      <c r="I52" s="245"/>
    </row>
    <row r="53" spans="2:9" ht="18" x14ac:dyDescent="0.35">
      <c r="B53" s="293"/>
      <c r="C53" s="303"/>
      <c r="D53" s="293"/>
      <c r="E53" s="56"/>
      <c r="F53" s="304"/>
      <c r="G53" s="2"/>
      <c r="H53" s="245"/>
      <c r="I53" s="245"/>
    </row>
    <row r="54" spans="2:9" ht="18" x14ac:dyDescent="0.35">
      <c r="B54" s="293">
        <v>4</v>
      </c>
      <c r="C54" s="305" t="s">
        <v>538</v>
      </c>
      <c r="D54" s="291" t="s">
        <v>879</v>
      </c>
      <c r="E54" s="56" t="s">
        <v>63</v>
      </c>
      <c r="F54" s="304">
        <v>53320.673702</v>
      </c>
      <c r="G54" s="2"/>
      <c r="H54" s="245"/>
      <c r="I54" s="245"/>
    </row>
    <row r="55" spans="2:9" ht="18" x14ac:dyDescent="0.35">
      <c r="B55" s="293"/>
      <c r="C55" s="303"/>
      <c r="D55" s="297"/>
      <c r="E55" s="56" t="s">
        <v>656</v>
      </c>
      <c r="F55" s="304">
        <v>44.725406</v>
      </c>
      <c r="G55" s="2"/>
      <c r="H55" s="245"/>
      <c r="I55" s="245"/>
    </row>
    <row r="56" spans="2:9" ht="18" x14ac:dyDescent="0.35">
      <c r="B56" s="293"/>
      <c r="C56" s="303"/>
      <c r="D56" s="297"/>
      <c r="E56" s="56" t="s">
        <v>308</v>
      </c>
      <c r="F56" s="304">
        <v>28.469315999999999</v>
      </c>
      <c r="G56" s="2"/>
      <c r="H56" s="245"/>
      <c r="I56" s="245"/>
    </row>
    <row r="57" spans="2:9" ht="18" x14ac:dyDescent="0.35">
      <c r="B57" s="293"/>
      <c r="C57" s="521"/>
      <c r="D57" s="291"/>
      <c r="E57" s="56" t="s">
        <v>164</v>
      </c>
      <c r="F57" s="304">
        <v>15.008224999999999</v>
      </c>
      <c r="G57" s="2"/>
      <c r="H57" s="245"/>
      <c r="I57" s="245"/>
    </row>
    <row r="58" spans="2:9" ht="18" x14ac:dyDescent="0.35">
      <c r="B58" s="293"/>
      <c r="C58" s="56"/>
      <c r="D58" s="297"/>
      <c r="E58" s="56" t="s">
        <v>279</v>
      </c>
      <c r="F58" s="304">
        <v>6.4388189999999996</v>
      </c>
      <c r="G58" s="2"/>
      <c r="H58" s="245"/>
      <c r="I58" s="245"/>
    </row>
    <row r="59" spans="2:9" ht="18" x14ac:dyDescent="0.35">
      <c r="B59" s="293"/>
      <c r="C59" s="56"/>
      <c r="D59" s="297"/>
      <c r="E59" s="56"/>
      <c r="F59" s="304"/>
      <c r="G59" s="2"/>
      <c r="H59" s="245"/>
      <c r="I59" s="245"/>
    </row>
    <row r="60" spans="2:9" ht="18" x14ac:dyDescent="0.35">
      <c r="B60" s="293">
        <v>5</v>
      </c>
      <c r="C60" s="305" t="s">
        <v>657</v>
      </c>
      <c r="D60" s="291" t="s">
        <v>658</v>
      </c>
      <c r="E60" s="18" t="s">
        <v>309</v>
      </c>
      <c r="F60" s="307">
        <v>8351.7274209999996</v>
      </c>
      <c r="G60" s="2"/>
      <c r="I60" s="245"/>
    </row>
    <row r="61" spans="2:9" x14ac:dyDescent="0.3">
      <c r="B61" s="306"/>
      <c r="C61" s="18"/>
      <c r="D61" s="18"/>
      <c r="E61" s="18" t="s">
        <v>55</v>
      </c>
      <c r="F61" s="308">
        <v>91.353896000000006</v>
      </c>
    </row>
  </sheetData>
  <mergeCells count="1">
    <mergeCell ref="B2:F2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L44"/>
  <sheetViews>
    <sheetView topLeftCell="A13" zoomScale="82" zoomScaleNormal="82" workbookViewId="0">
      <selection activeCell="G29" sqref="G29"/>
    </sheetView>
  </sheetViews>
  <sheetFormatPr defaultColWidth="8.88671875" defaultRowHeight="15.6" x14ac:dyDescent="0.3"/>
  <cols>
    <col min="1" max="1" width="20.5546875" style="193" bestFit="1" customWidth="1"/>
    <col min="2" max="2" width="27.44140625" style="193" bestFit="1" customWidth="1"/>
    <col min="3" max="5" width="18.33203125" style="193" bestFit="1" customWidth="1"/>
    <col min="6" max="6" width="23.33203125" style="193" bestFit="1" customWidth="1"/>
    <col min="7" max="7" width="27.44140625" style="193" bestFit="1" customWidth="1"/>
    <col min="8" max="8" width="16.6640625" style="193" bestFit="1" customWidth="1"/>
    <col min="9" max="9" width="15.33203125" style="193" bestFit="1" customWidth="1"/>
    <col min="10" max="10" width="23.33203125" style="193" bestFit="1" customWidth="1"/>
    <col min="11" max="11" width="16.5546875" style="193" bestFit="1" customWidth="1"/>
    <col min="12" max="12" width="15.33203125" style="193" bestFit="1" customWidth="1"/>
    <col min="13" max="16384" width="8.88671875" style="193"/>
  </cols>
  <sheetData>
    <row r="1" spans="1:11" x14ac:dyDescent="0.3">
      <c r="B1" s="877" t="s">
        <v>604</v>
      </c>
      <c r="C1" s="877"/>
      <c r="D1" s="877"/>
      <c r="E1" s="877"/>
      <c r="F1" s="877"/>
      <c r="G1" s="877"/>
    </row>
    <row r="2" spans="1:11" x14ac:dyDescent="0.3">
      <c r="B2" s="893" t="s">
        <v>318</v>
      </c>
      <c r="C2" s="894"/>
      <c r="D2" s="894"/>
      <c r="E2" s="894"/>
      <c r="F2" s="894"/>
      <c r="G2" s="895"/>
    </row>
    <row r="3" spans="1:11" x14ac:dyDescent="0.3">
      <c r="B3" s="183"/>
      <c r="C3" s="183"/>
      <c r="D3" s="183"/>
      <c r="E3" s="183"/>
      <c r="F3" s="183"/>
      <c r="G3" s="183"/>
    </row>
    <row r="4" spans="1:11" x14ac:dyDescent="0.3">
      <c r="B4" s="183" t="s">
        <v>319</v>
      </c>
      <c r="C4" s="714" t="s">
        <v>593</v>
      </c>
      <c r="D4" s="714" t="s">
        <v>118</v>
      </c>
      <c r="E4" s="714" t="s">
        <v>127</v>
      </c>
      <c r="F4" s="714" t="s">
        <v>594</v>
      </c>
      <c r="G4" s="183" t="s">
        <v>556</v>
      </c>
    </row>
    <row r="5" spans="1:11" x14ac:dyDescent="0.3">
      <c r="B5" s="183" t="s">
        <v>320</v>
      </c>
      <c r="C5" s="187">
        <v>5445603.9886903083</v>
      </c>
      <c r="D5" s="187">
        <v>6497089.3812981164</v>
      </c>
      <c r="E5" s="187">
        <v>7140136.9189215023</v>
      </c>
      <c r="F5" s="187">
        <v>19082830.288909934</v>
      </c>
      <c r="G5" s="187">
        <v>99.158584086178905</v>
      </c>
      <c r="H5" s="650"/>
      <c r="I5" s="650"/>
      <c r="J5" s="650"/>
      <c r="K5" s="650"/>
    </row>
    <row r="6" spans="1:11" x14ac:dyDescent="0.3">
      <c r="B6" s="183" t="s">
        <v>321</v>
      </c>
      <c r="C6" s="187">
        <v>6310.2818273800003</v>
      </c>
      <c r="D6" s="187">
        <v>13085.08514524</v>
      </c>
      <c r="E6" s="187">
        <v>10886.523196299999</v>
      </c>
      <c r="F6" s="187">
        <v>30281.890168919999</v>
      </c>
      <c r="G6" s="187">
        <v>0.15735136282946061</v>
      </c>
      <c r="H6" s="650"/>
      <c r="I6" s="650"/>
      <c r="J6" s="650"/>
      <c r="K6" s="650"/>
    </row>
    <row r="7" spans="1:11" x14ac:dyDescent="0.3">
      <c r="A7" s="186"/>
      <c r="B7" s="183" t="s">
        <v>322</v>
      </c>
      <c r="C7" s="187">
        <v>22855.775007749999</v>
      </c>
      <c r="D7" s="187">
        <v>22519.628549609999</v>
      </c>
      <c r="E7" s="187">
        <v>22994.60778495</v>
      </c>
      <c r="F7" s="187">
        <v>68370.011342309997</v>
      </c>
      <c r="G7" s="187">
        <v>0.35526561919902261</v>
      </c>
      <c r="H7" s="650"/>
      <c r="I7" s="650"/>
      <c r="J7" s="650"/>
      <c r="K7" s="650"/>
    </row>
    <row r="8" spans="1:11" x14ac:dyDescent="0.3">
      <c r="B8" s="183" t="s">
        <v>323</v>
      </c>
      <c r="C8" s="187">
        <v>23211.4967822</v>
      </c>
      <c r="D8" s="187">
        <v>23174.368334540002</v>
      </c>
      <c r="E8" s="187">
        <v>16890.696084660001</v>
      </c>
      <c r="F8" s="187">
        <v>63276.5612014</v>
      </c>
      <c r="G8" s="187">
        <v>0.32879893179261094</v>
      </c>
      <c r="H8" s="650"/>
      <c r="I8" s="650"/>
      <c r="J8" s="650"/>
      <c r="K8" s="650"/>
    </row>
    <row r="9" spans="1:11" x14ac:dyDescent="0.3">
      <c r="B9" s="201" t="s">
        <v>93</v>
      </c>
      <c r="C9" s="715">
        <v>5497981.5423076386</v>
      </c>
      <c r="D9" s="715">
        <v>6555868.4633275066</v>
      </c>
      <c r="E9" s="715">
        <v>7190908.7459874116</v>
      </c>
      <c r="F9" s="715">
        <v>19244758.751622565</v>
      </c>
      <c r="G9" s="715">
        <v>99.999999999999986</v>
      </c>
      <c r="H9" s="650"/>
      <c r="I9" s="650"/>
      <c r="J9" s="650"/>
      <c r="K9" s="650"/>
    </row>
    <row r="10" spans="1:11" x14ac:dyDescent="0.3">
      <c r="C10" s="186"/>
      <c r="D10" s="186"/>
      <c r="E10" s="186"/>
      <c r="F10" s="186"/>
      <c r="H10" s="650"/>
      <c r="I10" s="650"/>
      <c r="J10" s="650"/>
      <c r="K10" s="650"/>
    </row>
    <row r="11" spans="1:11" x14ac:dyDescent="0.3">
      <c r="B11" s="893" t="s">
        <v>324</v>
      </c>
      <c r="C11" s="894"/>
      <c r="D11" s="894"/>
      <c r="E11" s="894"/>
      <c r="F11" s="894"/>
      <c r="G11" s="895"/>
      <c r="H11" s="650"/>
    </row>
    <row r="12" spans="1:11" x14ac:dyDescent="0.3">
      <c r="B12" s="183"/>
      <c r="C12" s="183"/>
      <c r="D12" s="183"/>
      <c r="E12" s="183"/>
      <c r="F12" s="183"/>
      <c r="G12" s="183"/>
      <c r="H12" s="650"/>
      <c r="I12" s="650"/>
      <c r="J12" s="650"/>
      <c r="K12" s="650"/>
    </row>
    <row r="13" spans="1:11" x14ac:dyDescent="0.3">
      <c r="B13" s="183" t="s">
        <v>319</v>
      </c>
      <c r="C13" s="714" t="s">
        <v>593</v>
      </c>
      <c r="D13" s="714" t="s">
        <v>118</v>
      </c>
      <c r="E13" s="714" t="s">
        <v>127</v>
      </c>
      <c r="F13" s="714" t="s">
        <v>594</v>
      </c>
      <c r="G13" s="183" t="s">
        <v>555</v>
      </c>
      <c r="H13" s="650"/>
      <c r="J13" s="186"/>
    </row>
    <row r="14" spans="1:11" x14ac:dyDescent="0.3">
      <c r="B14" s="183" t="s">
        <v>320</v>
      </c>
      <c r="C14" s="187">
        <v>47912.887256000002</v>
      </c>
      <c r="D14" s="187">
        <v>36007.559241000003</v>
      </c>
      <c r="E14" s="187">
        <v>84461.787192999996</v>
      </c>
      <c r="F14" s="187">
        <v>168382.23368999999</v>
      </c>
      <c r="G14" s="184">
        <v>96.675313622142284</v>
      </c>
      <c r="H14" s="650"/>
      <c r="I14" s="716"/>
      <c r="J14" s="716"/>
      <c r="K14" s="716"/>
    </row>
    <row r="15" spans="1:11" x14ac:dyDescent="0.3">
      <c r="B15" s="481" t="s">
        <v>321</v>
      </c>
      <c r="C15" s="187">
        <v>91.173282999999998</v>
      </c>
      <c r="D15" s="187">
        <v>0</v>
      </c>
      <c r="E15" s="187">
        <v>346.87210199999998</v>
      </c>
      <c r="F15" s="187">
        <v>438.04538500000001</v>
      </c>
      <c r="G15" s="184">
        <v>0.25150025657440883</v>
      </c>
      <c r="H15" s="650"/>
      <c r="I15" s="716"/>
      <c r="J15" s="716"/>
      <c r="K15" s="716"/>
    </row>
    <row r="16" spans="1:11" x14ac:dyDescent="0.3">
      <c r="B16" s="183" t="s">
        <v>322</v>
      </c>
      <c r="C16" s="187">
        <v>183.216802</v>
      </c>
      <c r="D16" s="187">
        <v>214.84747100000001</v>
      </c>
      <c r="E16" s="187">
        <v>4954.5942729999997</v>
      </c>
      <c r="F16" s="187">
        <v>5352.6585459999997</v>
      </c>
      <c r="G16" s="184">
        <v>3.0731861212833049</v>
      </c>
      <c r="H16" s="650"/>
      <c r="I16" s="716"/>
      <c r="J16" s="716"/>
      <c r="K16" s="716"/>
    </row>
    <row r="17" spans="2:12" x14ac:dyDescent="0.3">
      <c r="B17" s="201" t="s">
        <v>93</v>
      </c>
      <c r="C17" s="715">
        <v>48187.277341000001</v>
      </c>
      <c r="D17" s="715">
        <v>36222.406712000004</v>
      </c>
      <c r="E17" s="715">
        <v>89763.253567999986</v>
      </c>
      <c r="F17" s="715">
        <v>174172.93762099999</v>
      </c>
      <c r="G17" s="715">
        <v>99.999999999999986</v>
      </c>
      <c r="H17" s="650"/>
      <c r="I17" s="650"/>
      <c r="J17" s="650"/>
      <c r="K17" s="650"/>
    </row>
    <row r="18" spans="2:12" x14ac:dyDescent="0.3">
      <c r="B18" s="717"/>
      <c r="C18" s="717"/>
      <c r="D18" s="717"/>
      <c r="E18" s="717"/>
      <c r="F18" s="186" t="s">
        <v>325</v>
      </c>
      <c r="G18" s="186"/>
      <c r="H18" s="650"/>
    </row>
    <row r="19" spans="2:12" x14ac:dyDescent="0.3">
      <c r="B19" s="893" t="s">
        <v>326</v>
      </c>
      <c r="C19" s="894"/>
      <c r="D19" s="894"/>
      <c r="E19" s="894"/>
      <c r="F19" s="894"/>
      <c r="G19" s="895"/>
      <c r="H19" s="650"/>
    </row>
    <row r="20" spans="2:12" x14ac:dyDescent="0.3">
      <c r="B20" s="183"/>
      <c r="C20" s="183"/>
      <c r="D20" s="183"/>
      <c r="E20" s="183"/>
      <c r="F20" s="183"/>
      <c r="G20" s="183"/>
      <c r="H20" s="650"/>
    </row>
    <row r="21" spans="2:12" x14ac:dyDescent="0.3">
      <c r="B21" s="183" t="s">
        <v>319</v>
      </c>
      <c r="C21" s="714" t="s">
        <v>593</v>
      </c>
      <c r="D21" s="714" t="s">
        <v>118</v>
      </c>
      <c r="E21" s="714" t="s">
        <v>127</v>
      </c>
      <c r="F21" s="714" t="s">
        <v>594</v>
      </c>
      <c r="G21" s="183" t="s">
        <v>4</v>
      </c>
      <c r="H21" s="650"/>
    </row>
    <row r="22" spans="2:12" x14ac:dyDescent="0.3">
      <c r="B22" s="183" t="s">
        <v>320</v>
      </c>
      <c r="C22" s="184">
        <v>5493516.8759463085</v>
      </c>
      <c r="D22" s="184">
        <v>6533096.940539116</v>
      </c>
      <c r="E22" s="184">
        <v>7224598.7061145026</v>
      </c>
      <c r="F22" s="184">
        <v>19251212.522599936</v>
      </c>
      <c r="G22" s="187">
        <v>99.136311052906507</v>
      </c>
      <c r="H22" s="194"/>
      <c r="I22" s="194"/>
      <c r="J22" s="194"/>
      <c r="K22" s="194"/>
      <c r="L22" s="716"/>
    </row>
    <row r="23" spans="2:12" x14ac:dyDescent="0.3">
      <c r="B23" s="183" t="s">
        <v>321</v>
      </c>
      <c r="C23" s="184">
        <v>6401.4551103800004</v>
      </c>
      <c r="D23" s="184">
        <v>13085.08514524</v>
      </c>
      <c r="E23" s="184">
        <v>11233.395298299998</v>
      </c>
      <c r="F23" s="184">
        <v>30719.935553920001</v>
      </c>
      <c r="G23" s="187">
        <v>0.15819580626536847</v>
      </c>
      <c r="H23" s="194"/>
      <c r="I23" s="194"/>
      <c r="J23" s="194"/>
      <c r="K23" s="194"/>
      <c r="L23" s="716"/>
    </row>
    <row r="24" spans="2:12" x14ac:dyDescent="0.3">
      <c r="B24" s="183" t="s">
        <v>322</v>
      </c>
      <c r="C24" s="184">
        <v>23038.991809749998</v>
      </c>
      <c r="D24" s="184">
        <v>22734.47602061</v>
      </c>
      <c r="E24" s="184">
        <v>27949.202057949999</v>
      </c>
      <c r="F24" s="184">
        <v>73722.669888310003</v>
      </c>
      <c r="G24" s="187">
        <v>0.37964328351361409</v>
      </c>
      <c r="H24" s="194"/>
      <c r="I24" s="194"/>
      <c r="J24" s="194"/>
      <c r="K24" s="194"/>
      <c r="L24" s="716"/>
    </row>
    <row r="25" spans="2:12" x14ac:dyDescent="0.3">
      <c r="B25" s="183" t="s">
        <v>323</v>
      </c>
      <c r="C25" s="510">
        <v>23211.4967822</v>
      </c>
      <c r="D25" s="510">
        <v>23174.368334540002</v>
      </c>
      <c r="E25" s="510">
        <v>16890.696084660001</v>
      </c>
      <c r="F25" s="510">
        <v>63276.5612014</v>
      </c>
      <c r="G25" s="187">
        <v>0.325849857314498</v>
      </c>
      <c r="H25" s="194"/>
      <c r="I25" s="194"/>
      <c r="J25" s="194"/>
      <c r="K25" s="194"/>
      <c r="L25" s="716"/>
    </row>
    <row r="26" spans="2:12" x14ac:dyDescent="0.3">
      <c r="B26" s="183" t="s">
        <v>93</v>
      </c>
      <c r="C26" s="237">
        <v>5546168.8196486393</v>
      </c>
      <c r="D26" s="237">
        <v>6592090.8700395059</v>
      </c>
      <c r="E26" s="237">
        <v>7280671.9995554127</v>
      </c>
      <c r="F26" s="237">
        <v>19418931.689243566</v>
      </c>
      <c r="G26" s="237">
        <v>99.999999999999986</v>
      </c>
      <c r="H26" s="194"/>
      <c r="I26" s="194"/>
      <c r="J26" s="194"/>
      <c r="K26" s="194"/>
      <c r="L26" s="716"/>
    </row>
    <row r="27" spans="2:12" x14ac:dyDescent="0.3">
      <c r="C27" s="717"/>
      <c r="D27" s="717"/>
      <c r="E27" s="717"/>
      <c r="F27" s="717"/>
      <c r="G27" s="718"/>
      <c r="H27" s="650"/>
      <c r="I27" s="650"/>
      <c r="J27" s="650"/>
      <c r="K27" s="650"/>
      <c r="L27" s="716"/>
    </row>
    <row r="28" spans="2:12" x14ac:dyDescent="0.3">
      <c r="B28" s="893" t="s">
        <v>327</v>
      </c>
      <c r="C28" s="894"/>
      <c r="D28" s="894"/>
      <c r="E28" s="894"/>
      <c r="F28" s="894"/>
      <c r="G28" s="895"/>
      <c r="H28" s="650"/>
      <c r="I28" s="650"/>
      <c r="J28" s="650"/>
      <c r="K28" s="650"/>
      <c r="L28" s="716"/>
    </row>
    <row r="29" spans="2:12" x14ac:dyDescent="0.3">
      <c r="B29" s="183" t="s">
        <v>319</v>
      </c>
      <c r="C29" s="714" t="s">
        <v>593</v>
      </c>
      <c r="D29" s="714" t="s">
        <v>118</v>
      </c>
      <c r="E29" s="714" t="s">
        <v>127</v>
      </c>
      <c r="F29" s="714" t="s">
        <v>594</v>
      </c>
      <c r="G29" s="184" t="s">
        <v>554</v>
      </c>
      <c r="H29" s="650"/>
      <c r="I29" s="650"/>
      <c r="J29" s="650"/>
      <c r="K29" s="650"/>
      <c r="L29" s="650"/>
    </row>
    <row r="30" spans="2:12" x14ac:dyDescent="0.3">
      <c r="B30" s="183" t="s">
        <v>320</v>
      </c>
      <c r="C30" s="184">
        <v>4246719.1142069399</v>
      </c>
      <c r="D30" s="184">
        <v>4658267.4218734903</v>
      </c>
      <c r="E30" s="184">
        <v>2937198.8399370001</v>
      </c>
      <c r="F30" s="184">
        <v>11842185.376017399</v>
      </c>
      <c r="G30" s="187">
        <v>94.938514021742563</v>
      </c>
      <c r="H30" s="650"/>
      <c r="I30" s="650"/>
      <c r="J30" s="650"/>
      <c r="K30" s="650"/>
      <c r="L30" s="650"/>
    </row>
    <row r="31" spans="2:12" x14ac:dyDescent="0.3">
      <c r="B31" s="183" t="s">
        <v>321</v>
      </c>
      <c r="C31" s="510">
        <v>10318.507505</v>
      </c>
      <c r="D31" s="510">
        <v>18430.085779000001</v>
      </c>
      <c r="E31" s="510">
        <v>21217.607392000002</v>
      </c>
      <c r="F31" s="184">
        <v>49966.200676</v>
      </c>
      <c r="G31" s="187">
        <v>0.40057782350701204</v>
      </c>
      <c r="H31" s="650"/>
      <c r="I31" s="650"/>
      <c r="J31" s="650"/>
      <c r="K31" s="650"/>
      <c r="L31" s="650"/>
    </row>
    <row r="32" spans="2:12" x14ac:dyDescent="0.3">
      <c r="B32" s="183" t="s">
        <v>322</v>
      </c>
      <c r="C32" s="510">
        <v>188712.03234999999</v>
      </c>
      <c r="D32" s="510">
        <v>198686.43600399999</v>
      </c>
      <c r="E32" s="510">
        <v>193981.374778</v>
      </c>
      <c r="F32" s="184">
        <v>581379.84313199995</v>
      </c>
      <c r="G32" s="187">
        <v>4.660908154750425</v>
      </c>
      <c r="H32" s="650"/>
      <c r="L32" s="650"/>
    </row>
    <row r="33" spans="2:8" x14ac:dyDescent="0.3">
      <c r="B33" s="183" t="s">
        <v>93</v>
      </c>
      <c r="C33" s="237">
        <v>4445749.6540619396</v>
      </c>
      <c r="D33" s="237">
        <v>4875383.9436564902</v>
      </c>
      <c r="E33" s="237">
        <v>3152397.8221070003</v>
      </c>
      <c r="F33" s="237">
        <v>12473531.419825429</v>
      </c>
      <c r="G33" s="719">
        <v>100</v>
      </c>
      <c r="H33" s="650"/>
    </row>
    <row r="34" spans="2:8" x14ac:dyDescent="0.3">
      <c r="F34" s="720"/>
    </row>
    <row r="35" spans="2:8" x14ac:dyDescent="0.3">
      <c r="C35" s="194"/>
      <c r="D35" s="194"/>
      <c r="E35" s="194"/>
      <c r="F35" s="194"/>
      <c r="G35" s="194"/>
      <c r="H35" s="194"/>
    </row>
    <row r="36" spans="2:8" x14ac:dyDescent="0.3">
      <c r="C36" s="194"/>
      <c r="D36" s="194"/>
      <c r="E36" s="194"/>
      <c r="F36" s="194"/>
      <c r="G36" s="194"/>
      <c r="H36" s="194"/>
    </row>
    <row r="37" spans="2:8" x14ac:dyDescent="0.3">
      <c r="C37" s="194"/>
      <c r="D37" s="194"/>
      <c r="E37" s="194"/>
      <c r="F37" s="194"/>
      <c r="G37" s="194"/>
      <c r="H37" s="194"/>
    </row>
    <row r="38" spans="2:8" x14ac:dyDescent="0.3">
      <c r="C38" s="650"/>
      <c r="D38" s="650"/>
      <c r="E38" s="650"/>
      <c r="F38" s="650"/>
      <c r="G38" s="650"/>
    </row>
    <row r="39" spans="2:8" x14ac:dyDescent="0.3">
      <c r="C39" s="650"/>
      <c r="D39" s="650"/>
      <c r="E39" s="650"/>
      <c r="F39" s="650"/>
    </row>
    <row r="41" spans="2:8" x14ac:dyDescent="0.3">
      <c r="F41" s="650"/>
    </row>
    <row r="42" spans="2:8" x14ac:dyDescent="0.3">
      <c r="F42" s="650"/>
    </row>
    <row r="43" spans="2:8" x14ac:dyDescent="0.3">
      <c r="F43" s="650"/>
    </row>
    <row r="44" spans="2:8" x14ac:dyDescent="0.3">
      <c r="F44" s="650"/>
    </row>
  </sheetData>
  <mergeCells count="5">
    <mergeCell ref="B1:G1"/>
    <mergeCell ref="B2:G2"/>
    <mergeCell ref="B11:G11"/>
    <mergeCell ref="B19:G19"/>
    <mergeCell ref="B28:G28"/>
  </mergeCells>
  <phoneticPr fontId="62" type="noConversion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2:J31"/>
  <sheetViews>
    <sheetView workbookViewId="0">
      <selection activeCell="H21" sqref="H21"/>
    </sheetView>
  </sheetViews>
  <sheetFormatPr defaultColWidth="8.88671875" defaultRowHeight="15.6" x14ac:dyDescent="0.3"/>
  <cols>
    <col min="1" max="1" width="8.88671875" style="193"/>
    <col min="2" max="2" width="9" style="193" bestFit="1" customWidth="1"/>
    <col min="3" max="3" width="8.88671875" style="193"/>
    <col min="4" max="4" width="44.5546875" style="193" bestFit="1" customWidth="1"/>
    <col min="5" max="5" width="19.6640625" style="193" bestFit="1" customWidth="1"/>
    <col min="6" max="6" width="24.109375" style="193" bestFit="1" customWidth="1"/>
    <col min="7" max="7" width="15.109375" style="193" bestFit="1" customWidth="1"/>
    <col min="8" max="16384" width="8.88671875" style="193"/>
  </cols>
  <sheetData>
    <row r="2" spans="2:10" x14ac:dyDescent="0.3">
      <c r="B2" s="893" t="s">
        <v>328</v>
      </c>
      <c r="C2" s="894"/>
      <c r="D2" s="894"/>
      <c r="E2" s="894"/>
      <c r="F2" s="895"/>
      <c r="G2" s="650"/>
    </row>
    <row r="3" spans="2:10" x14ac:dyDescent="0.3">
      <c r="B3" s="899" t="s">
        <v>601</v>
      </c>
      <c r="C3" s="899"/>
      <c r="D3" s="899"/>
      <c r="E3" s="899"/>
      <c r="F3" s="899"/>
      <c r="G3" s="716"/>
    </row>
    <row r="4" spans="2:10" x14ac:dyDescent="0.3">
      <c r="B4" s="238" t="s">
        <v>329</v>
      </c>
      <c r="C4" s="238" t="s">
        <v>39</v>
      </c>
      <c r="D4" s="238" t="s">
        <v>330</v>
      </c>
      <c r="E4" s="725" t="s">
        <v>331</v>
      </c>
      <c r="F4" s="238" t="s">
        <v>332</v>
      </c>
      <c r="G4" s="721"/>
    </row>
    <row r="5" spans="2:10" x14ac:dyDescent="0.3">
      <c r="B5" s="444">
        <v>1</v>
      </c>
      <c r="C5" s="511" t="s">
        <v>362</v>
      </c>
      <c r="D5" s="183" t="s">
        <v>354</v>
      </c>
      <c r="E5" s="187">
        <v>18129698.901264831</v>
      </c>
      <c r="F5" s="722">
        <v>93.360948951208826</v>
      </c>
      <c r="G5" s="194"/>
      <c r="H5" s="194"/>
      <c r="I5" s="650"/>
      <c r="J5" s="650"/>
    </row>
    <row r="6" spans="2:10" x14ac:dyDescent="0.3">
      <c r="B6" s="444">
        <v>2</v>
      </c>
      <c r="C6" s="511" t="s">
        <v>363</v>
      </c>
      <c r="D6" s="183" t="s">
        <v>355</v>
      </c>
      <c r="E6" s="187">
        <v>791145.05064019992</v>
      </c>
      <c r="F6" s="722">
        <v>4.074091527282242</v>
      </c>
      <c r="G6" s="194"/>
      <c r="H6" s="194"/>
      <c r="I6" s="650"/>
      <c r="J6" s="650"/>
    </row>
    <row r="7" spans="2:10" x14ac:dyDescent="0.3">
      <c r="B7" s="444">
        <v>3</v>
      </c>
      <c r="C7" s="511" t="s">
        <v>364</v>
      </c>
      <c r="D7" s="183" t="s">
        <v>356</v>
      </c>
      <c r="E7" s="187">
        <v>373078.75700053998</v>
      </c>
      <c r="F7" s="722">
        <v>1.9212115422765155</v>
      </c>
      <c r="G7" s="194"/>
      <c r="H7" s="194"/>
      <c r="I7" s="650"/>
      <c r="J7" s="650"/>
    </row>
    <row r="8" spans="2:10" x14ac:dyDescent="0.3">
      <c r="B8" s="444">
        <v>4</v>
      </c>
      <c r="C8" s="511" t="s">
        <v>365</v>
      </c>
      <c r="D8" s="183" t="s">
        <v>357</v>
      </c>
      <c r="E8" s="187">
        <v>61930.702119379996</v>
      </c>
      <c r="F8" s="722">
        <v>0.31891920271641006</v>
      </c>
      <c r="G8" s="194"/>
      <c r="H8" s="194"/>
      <c r="I8" s="650"/>
      <c r="J8" s="650"/>
    </row>
    <row r="9" spans="2:10" x14ac:dyDescent="0.3">
      <c r="B9" s="444">
        <v>5</v>
      </c>
      <c r="C9" s="511" t="s">
        <v>366</v>
      </c>
      <c r="D9" s="183" t="s">
        <v>358</v>
      </c>
      <c r="E9" s="187">
        <v>22124.3219966</v>
      </c>
      <c r="F9" s="722">
        <v>0.11393171545505232</v>
      </c>
      <c r="G9" s="194"/>
      <c r="H9" s="194"/>
      <c r="I9" s="650"/>
      <c r="J9" s="650"/>
    </row>
    <row r="10" spans="2:10" x14ac:dyDescent="0.3">
      <c r="B10" s="444">
        <v>6</v>
      </c>
      <c r="C10" s="511" t="s">
        <v>659</v>
      </c>
      <c r="D10" s="183" t="s">
        <v>660</v>
      </c>
      <c r="E10" s="187">
        <v>8618.2311059999993</v>
      </c>
      <c r="F10" s="722">
        <v>4.4380562452741676E-2</v>
      </c>
      <c r="G10" s="194"/>
      <c r="H10" s="194"/>
      <c r="I10" s="650"/>
      <c r="J10" s="650"/>
    </row>
    <row r="11" spans="2:10" x14ac:dyDescent="0.3">
      <c r="B11" s="444">
        <v>7</v>
      </c>
      <c r="C11" s="511" t="s">
        <v>367</v>
      </c>
      <c r="D11" s="183" t="s">
        <v>883</v>
      </c>
      <c r="E11" s="187">
        <v>7227.9156585200008</v>
      </c>
      <c r="F11" s="722">
        <v>3.7220974738397361E-2</v>
      </c>
      <c r="G11" s="194"/>
      <c r="H11" s="194"/>
      <c r="I11" s="650"/>
      <c r="J11" s="650"/>
    </row>
    <row r="12" spans="2:10" x14ac:dyDescent="0.3">
      <c r="B12" s="444">
        <v>8</v>
      </c>
      <c r="C12" s="511" t="s">
        <v>368</v>
      </c>
      <c r="D12" s="183" t="s">
        <v>360</v>
      </c>
      <c r="E12" s="187">
        <v>6257.1200376300003</v>
      </c>
      <c r="F12" s="722">
        <v>3.2221752142502773E-2</v>
      </c>
      <c r="G12" s="194"/>
      <c r="H12" s="352"/>
      <c r="I12" s="650"/>
      <c r="J12" s="650"/>
    </row>
    <row r="13" spans="2:10" x14ac:dyDescent="0.3">
      <c r="B13" s="444">
        <v>9</v>
      </c>
      <c r="C13" s="511" t="s">
        <v>661</v>
      </c>
      <c r="D13" s="183" t="s">
        <v>662</v>
      </c>
      <c r="E13" s="187">
        <v>5239.8350819999996</v>
      </c>
      <c r="F13" s="722">
        <v>2.6983127423546235E-2</v>
      </c>
      <c r="G13" s="194"/>
      <c r="H13" s="194"/>
      <c r="I13" s="650"/>
      <c r="J13" s="650"/>
    </row>
    <row r="14" spans="2:10" x14ac:dyDescent="0.3">
      <c r="B14" s="444">
        <v>10</v>
      </c>
      <c r="C14" s="511" t="s">
        <v>663</v>
      </c>
      <c r="D14" s="183" t="s">
        <v>664</v>
      </c>
      <c r="E14" s="187">
        <v>3911.505287</v>
      </c>
      <c r="F14" s="722">
        <v>2.014274188505763E-2</v>
      </c>
      <c r="G14" s="194"/>
      <c r="H14" s="194"/>
      <c r="I14" s="650"/>
      <c r="J14" s="650"/>
    </row>
    <row r="15" spans="2:10" x14ac:dyDescent="0.3">
      <c r="D15" s="198"/>
      <c r="E15" s="186"/>
      <c r="F15" s="186"/>
      <c r="G15" s="230"/>
    </row>
    <row r="16" spans="2:10" x14ac:dyDescent="0.3">
      <c r="B16" s="900" t="s">
        <v>603</v>
      </c>
      <c r="C16" s="894"/>
      <c r="D16" s="894"/>
      <c r="E16" s="894"/>
      <c r="F16" s="895"/>
      <c r="G16" s="230"/>
    </row>
    <row r="17" spans="2:10" x14ac:dyDescent="0.3">
      <c r="B17" s="238" t="s">
        <v>329</v>
      </c>
      <c r="C17" s="238" t="s">
        <v>39</v>
      </c>
      <c r="D17" s="238" t="s">
        <v>330</v>
      </c>
      <c r="E17" s="726" t="s">
        <v>331</v>
      </c>
      <c r="F17" s="238" t="s">
        <v>333</v>
      </c>
      <c r="G17" s="230"/>
    </row>
    <row r="18" spans="2:10" x14ac:dyDescent="0.3">
      <c r="B18" s="444">
        <v>1</v>
      </c>
      <c r="C18" s="511" t="s">
        <v>362</v>
      </c>
      <c r="D18" s="183" t="s">
        <v>354</v>
      </c>
      <c r="E18" s="510">
        <v>7599011.2749014301</v>
      </c>
      <c r="F18" s="723">
        <v>60.921089779142754</v>
      </c>
      <c r="G18" s="194"/>
      <c r="H18" s="194"/>
      <c r="I18" s="650"/>
      <c r="J18" s="650"/>
    </row>
    <row r="19" spans="2:10" x14ac:dyDescent="0.3">
      <c r="B19" s="444">
        <v>2</v>
      </c>
      <c r="C19" s="511" t="s">
        <v>363</v>
      </c>
      <c r="D19" s="183" t="s">
        <v>355</v>
      </c>
      <c r="E19" s="510">
        <v>1425333.8731</v>
      </c>
      <c r="F19" s="723">
        <v>11.426867220894433</v>
      </c>
      <c r="G19" s="194"/>
      <c r="H19" s="194"/>
      <c r="I19" s="650"/>
      <c r="J19" s="650"/>
    </row>
    <row r="20" spans="2:10" x14ac:dyDescent="0.3">
      <c r="B20" s="444">
        <v>3</v>
      </c>
      <c r="C20" s="511" t="s">
        <v>364</v>
      </c>
      <c r="D20" s="183" t="s">
        <v>356</v>
      </c>
      <c r="E20" s="510">
        <v>1010132.22621</v>
      </c>
      <c r="F20" s="723">
        <v>8.0982056501216331</v>
      </c>
      <c r="G20" s="194"/>
      <c r="H20" s="194"/>
      <c r="I20" s="650"/>
      <c r="J20" s="650"/>
    </row>
    <row r="21" spans="2:10" x14ac:dyDescent="0.3">
      <c r="B21" s="444">
        <v>4</v>
      </c>
      <c r="C21" s="511" t="s">
        <v>400</v>
      </c>
      <c r="D21" s="183" t="s">
        <v>401</v>
      </c>
      <c r="E21" s="724">
        <v>392967.737647</v>
      </c>
      <c r="F21" s="723">
        <v>3.1504128576003514</v>
      </c>
      <c r="G21" s="194"/>
      <c r="H21" s="194"/>
      <c r="I21" s="650"/>
      <c r="J21" s="650"/>
    </row>
    <row r="22" spans="2:10" x14ac:dyDescent="0.3">
      <c r="B22" s="444">
        <v>5</v>
      </c>
      <c r="C22" s="511" t="s">
        <v>398</v>
      </c>
      <c r="D22" s="183" t="s">
        <v>399</v>
      </c>
      <c r="E22" s="510">
        <v>347028.7268</v>
      </c>
      <c r="F22" s="723">
        <v>2.7821209176451234</v>
      </c>
      <c r="G22" s="194"/>
      <c r="H22" s="194"/>
      <c r="I22" s="650"/>
      <c r="J22" s="650"/>
    </row>
    <row r="23" spans="2:10" x14ac:dyDescent="0.3">
      <c r="B23" s="444">
        <v>6</v>
      </c>
      <c r="C23" s="511" t="s">
        <v>367</v>
      </c>
      <c r="D23" s="183" t="s">
        <v>359</v>
      </c>
      <c r="E23" s="510">
        <v>336944.189136</v>
      </c>
      <c r="F23" s="723">
        <v>2.7012734228613153</v>
      </c>
      <c r="G23" s="194"/>
      <c r="H23" s="194"/>
      <c r="I23" s="650"/>
      <c r="J23" s="650"/>
    </row>
    <row r="24" spans="2:10" x14ac:dyDescent="0.3">
      <c r="B24" s="444">
        <v>7</v>
      </c>
      <c r="C24" s="511" t="s">
        <v>406</v>
      </c>
      <c r="D24" s="183" t="s">
        <v>407</v>
      </c>
      <c r="E24" s="510">
        <v>250546.397853</v>
      </c>
      <c r="F24" s="723">
        <v>2.0086244177393229</v>
      </c>
      <c r="G24" s="194"/>
      <c r="H24" s="194"/>
      <c r="I24" s="650"/>
      <c r="J24" s="650"/>
    </row>
    <row r="25" spans="2:10" x14ac:dyDescent="0.3">
      <c r="B25" s="444">
        <v>8</v>
      </c>
      <c r="C25" s="511" t="s">
        <v>369</v>
      </c>
      <c r="D25" s="183" t="s">
        <v>361</v>
      </c>
      <c r="E25" s="510">
        <v>222305.98944100001</v>
      </c>
      <c r="F25" s="723">
        <v>1.7822217458615361</v>
      </c>
      <c r="G25" s="194"/>
      <c r="H25" s="194"/>
      <c r="I25" s="650"/>
      <c r="J25" s="650"/>
    </row>
    <row r="26" spans="2:10" x14ac:dyDescent="0.3">
      <c r="B26" s="444">
        <v>9</v>
      </c>
      <c r="C26" s="511" t="s">
        <v>404</v>
      </c>
      <c r="D26" s="183" t="s">
        <v>405</v>
      </c>
      <c r="E26" s="510">
        <v>195800.14718299999</v>
      </c>
      <c r="F26" s="723">
        <v>1.5697250489287682</v>
      </c>
      <c r="G26" s="194"/>
      <c r="H26" s="194"/>
      <c r="I26" s="650"/>
      <c r="J26" s="650"/>
    </row>
    <row r="27" spans="2:10" x14ac:dyDescent="0.3">
      <c r="B27" s="444">
        <v>10</v>
      </c>
      <c r="C27" s="511" t="s">
        <v>402</v>
      </c>
      <c r="D27" s="183" t="s">
        <v>403</v>
      </c>
      <c r="E27" s="510">
        <v>125621.018302</v>
      </c>
      <c r="F27" s="723">
        <v>1.0071006683988302</v>
      </c>
      <c r="G27" s="194"/>
      <c r="H27" s="194"/>
      <c r="I27" s="650"/>
      <c r="J27" s="650"/>
    </row>
    <row r="28" spans="2:10" x14ac:dyDescent="0.3">
      <c r="C28" s="513"/>
      <c r="E28" s="186"/>
      <c r="F28" s="186"/>
    </row>
    <row r="29" spans="2:10" x14ac:dyDescent="0.3">
      <c r="C29" s="513"/>
      <c r="E29" s="186"/>
      <c r="F29" s="186"/>
    </row>
    <row r="30" spans="2:10" x14ac:dyDescent="0.3">
      <c r="C30" s="513"/>
      <c r="E30" s="186"/>
      <c r="F30" s="186"/>
    </row>
    <row r="31" spans="2:10" x14ac:dyDescent="0.3">
      <c r="C31" s="513"/>
      <c r="E31" s="186"/>
    </row>
  </sheetData>
  <mergeCells count="3">
    <mergeCell ref="B2:F2"/>
    <mergeCell ref="B3:F3"/>
    <mergeCell ref="B16:F1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81"/>
  <sheetViews>
    <sheetView zoomScale="59" zoomScaleNormal="77" workbookViewId="0">
      <selection activeCell="B17" sqref="B17"/>
    </sheetView>
  </sheetViews>
  <sheetFormatPr defaultColWidth="8.88671875" defaultRowHeight="15.6" x14ac:dyDescent="0.3"/>
  <cols>
    <col min="1" max="1" width="19" style="337" bestFit="1" customWidth="1"/>
    <col min="2" max="2" width="84.109375" style="648" customWidth="1"/>
    <col min="3" max="3" width="29" style="193" bestFit="1" customWidth="1"/>
    <col min="4" max="4" width="26.33203125" style="193" bestFit="1" customWidth="1"/>
    <col min="5" max="6" width="25.88671875" style="193" bestFit="1" customWidth="1"/>
    <col min="7" max="7" width="30.109375" style="193" bestFit="1" customWidth="1"/>
    <col min="8" max="8" width="3.6640625" style="193" bestFit="1" customWidth="1"/>
    <col min="9" max="9" width="20.44140625" style="193" bestFit="1" customWidth="1"/>
    <col min="10" max="10" width="18" style="193" bestFit="1" customWidth="1"/>
    <col min="11" max="12" width="8.88671875" style="193"/>
    <col min="13" max="13" width="16.33203125" style="193" bestFit="1" customWidth="1"/>
    <col min="14" max="16384" width="8.88671875" style="193"/>
  </cols>
  <sheetData>
    <row r="1" spans="1:13" ht="22.2" customHeight="1" x14ac:dyDescent="0.3">
      <c r="A1" s="808" t="s">
        <v>569</v>
      </c>
      <c r="B1" s="808"/>
      <c r="C1" s="808"/>
      <c r="D1" s="808"/>
      <c r="E1" s="808"/>
      <c r="F1" s="808"/>
      <c r="G1" s="808"/>
    </row>
    <row r="2" spans="1:13" ht="34.950000000000003" customHeight="1" x14ac:dyDescent="0.3">
      <c r="A2" s="632" t="s">
        <v>72</v>
      </c>
      <c r="B2" s="633" t="s">
        <v>73</v>
      </c>
      <c r="C2" s="633" t="s">
        <v>74</v>
      </c>
      <c r="D2" s="238" t="s">
        <v>570</v>
      </c>
      <c r="E2" s="238" t="s">
        <v>571</v>
      </c>
      <c r="F2" s="238" t="s">
        <v>572</v>
      </c>
      <c r="G2" s="238" t="s">
        <v>573</v>
      </c>
    </row>
    <row r="3" spans="1:13" ht="34.950000000000003" customHeight="1" x14ac:dyDescent="0.3">
      <c r="A3" s="634" t="s">
        <v>643</v>
      </c>
      <c r="B3" s="633" t="s">
        <v>605</v>
      </c>
      <c r="C3" s="342" t="s">
        <v>476</v>
      </c>
      <c r="D3" s="342"/>
      <c r="E3" s="342"/>
      <c r="F3" s="240">
        <v>81694067800</v>
      </c>
      <c r="G3" s="342">
        <v>81694067800</v>
      </c>
      <c r="H3" s="635"/>
      <c r="I3" s="650"/>
      <c r="J3" s="650"/>
      <c r="M3" s="194"/>
    </row>
    <row r="4" spans="1:13" ht="34.950000000000003" customHeight="1" x14ac:dyDescent="0.3">
      <c r="A4" s="636" t="s">
        <v>84</v>
      </c>
      <c r="B4" s="633" t="s">
        <v>85</v>
      </c>
      <c r="C4" s="342" t="s">
        <v>836</v>
      </c>
      <c r="D4" s="637">
        <v>25659689764</v>
      </c>
      <c r="E4" s="342"/>
      <c r="F4" s="342"/>
      <c r="G4" s="342">
        <v>25659689764</v>
      </c>
      <c r="H4" s="635"/>
      <c r="I4" s="650"/>
      <c r="J4" s="650"/>
      <c r="M4" s="194"/>
    </row>
    <row r="5" spans="1:13" ht="34.950000000000003" customHeight="1" x14ac:dyDescent="0.3">
      <c r="A5" s="636" t="s">
        <v>644</v>
      </c>
      <c r="B5" s="633" t="s">
        <v>645</v>
      </c>
      <c r="C5" s="342" t="s">
        <v>837</v>
      </c>
      <c r="D5" s="637">
        <v>20432330471</v>
      </c>
      <c r="E5" s="342"/>
      <c r="F5" s="240"/>
      <c r="G5" s="342">
        <v>20432330471</v>
      </c>
      <c r="H5" s="635"/>
      <c r="I5" s="650"/>
      <c r="J5" s="650"/>
      <c r="M5" s="194"/>
    </row>
    <row r="6" spans="1:13" ht="34.950000000000003" customHeight="1" x14ac:dyDescent="0.3">
      <c r="A6" s="636" t="s">
        <v>644</v>
      </c>
      <c r="B6" s="633" t="s">
        <v>645</v>
      </c>
      <c r="C6" s="342" t="s">
        <v>836</v>
      </c>
      <c r="D6" s="637"/>
      <c r="E6" s="342">
        <v>16585920000</v>
      </c>
      <c r="F6" s="240"/>
      <c r="G6" s="342">
        <v>16585920000</v>
      </c>
      <c r="H6" s="635"/>
      <c r="I6" s="650"/>
      <c r="J6" s="650"/>
      <c r="M6" s="194"/>
    </row>
    <row r="7" spans="1:13" ht="34.950000000000003" customHeight="1" x14ac:dyDescent="0.3">
      <c r="A7" s="636" t="s">
        <v>675</v>
      </c>
      <c r="B7" s="633" t="s">
        <v>676</v>
      </c>
      <c r="C7" s="342" t="s">
        <v>838</v>
      </c>
      <c r="D7" s="637"/>
      <c r="E7" s="342">
        <v>6124011079</v>
      </c>
      <c r="F7" s="240"/>
      <c r="G7" s="342">
        <v>6124011079</v>
      </c>
      <c r="H7" s="635"/>
      <c r="I7" s="650"/>
      <c r="J7" s="650"/>
      <c r="M7" s="194"/>
    </row>
    <row r="8" spans="1:13" ht="34.950000000000003" customHeight="1" x14ac:dyDescent="0.3">
      <c r="A8" s="636" t="s">
        <v>677</v>
      </c>
      <c r="B8" s="633" t="s">
        <v>678</v>
      </c>
      <c r="C8" s="342" t="s">
        <v>839</v>
      </c>
      <c r="D8" s="637"/>
      <c r="E8" s="342">
        <v>5664085000</v>
      </c>
      <c r="F8" s="240"/>
      <c r="G8" s="342">
        <v>5664085000</v>
      </c>
      <c r="H8" s="635"/>
      <c r="I8" s="650"/>
      <c r="J8" s="650"/>
      <c r="M8" s="194"/>
    </row>
    <row r="9" spans="1:13" ht="34.950000000000003" customHeight="1" x14ac:dyDescent="0.3">
      <c r="A9" s="636" t="s">
        <v>765</v>
      </c>
      <c r="B9" s="633" t="s">
        <v>766</v>
      </c>
      <c r="C9" s="342" t="s">
        <v>840</v>
      </c>
      <c r="D9" s="637"/>
      <c r="E9" s="342"/>
      <c r="F9" s="240">
        <v>4729961755</v>
      </c>
      <c r="G9" s="342">
        <v>4729961755</v>
      </c>
      <c r="H9" s="635"/>
      <c r="I9" s="650"/>
      <c r="J9" s="650"/>
      <c r="M9" s="194"/>
    </row>
    <row r="10" spans="1:13" ht="34.950000000000003" customHeight="1" x14ac:dyDescent="0.3">
      <c r="A10" s="638" t="s">
        <v>78</v>
      </c>
      <c r="B10" s="633" t="s">
        <v>79</v>
      </c>
      <c r="C10" s="342" t="s">
        <v>841</v>
      </c>
      <c r="D10" s="637"/>
      <c r="E10" s="342">
        <v>2455949000</v>
      </c>
      <c r="F10" s="342"/>
      <c r="G10" s="342">
        <v>2455949000</v>
      </c>
      <c r="H10" s="635"/>
      <c r="I10" s="650"/>
      <c r="J10" s="650"/>
      <c r="M10" s="194"/>
    </row>
    <row r="11" spans="1:13" ht="34.950000000000003" customHeight="1" x14ac:dyDescent="0.3">
      <c r="A11" s="638" t="s">
        <v>75</v>
      </c>
      <c r="B11" s="633" t="s">
        <v>76</v>
      </c>
      <c r="C11" s="342" t="s">
        <v>842</v>
      </c>
      <c r="D11" s="637">
        <v>179754609</v>
      </c>
      <c r="E11" s="342">
        <v>1255034787</v>
      </c>
      <c r="F11" s="342">
        <v>955670016</v>
      </c>
      <c r="G11" s="342">
        <v>2390459412</v>
      </c>
      <c r="H11" s="635"/>
      <c r="I11" s="650"/>
      <c r="J11" s="650"/>
      <c r="M11" s="194"/>
    </row>
    <row r="12" spans="1:13" ht="34.950000000000003" customHeight="1" x14ac:dyDescent="0.3">
      <c r="A12" s="639" t="s">
        <v>78</v>
      </c>
      <c r="B12" s="633" t="s">
        <v>79</v>
      </c>
      <c r="C12" s="342" t="s">
        <v>843</v>
      </c>
      <c r="D12" s="637"/>
      <c r="E12" s="342">
        <v>1460294000</v>
      </c>
      <c r="F12" s="640"/>
      <c r="G12" s="342">
        <v>1460294000</v>
      </c>
      <c r="H12" s="635"/>
      <c r="I12" s="650"/>
      <c r="J12" s="650"/>
      <c r="M12" s="230"/>
    </row>
    <row r="13" spans="1:13" ht="34.950000000000003" customHeight="1" x14ac:dyDescent="0.3">
      <c r="A13" s="639" t="s">
        <v>788</v>
      </c>
      <c r="B13" s="633" t="s">
        <v>866</v>
      </c>
      <c r="C13" s="342" t="s">
        <v>844</v>
      </c>
      <c r="D13" s="637"/>
      <c r="E13" s="342">
        <v>1222213536</v>
      </c>
      <c r="F13" s="342"/>
      <c r="G13" s="342">
        <v>1222213536</v>
      </c>
      <c r="H13" s="635"/>
      <c r="I13" s="650"/>
      <c r="J13" s="650"/>
    </row>
    <row r="14" spans="1:13" ht="34.950000000000003" customHeight="1" x14ac:dyDescent="0.3">
      <c r="A14" s="639" t="s">
        <v>751</v>
      </c>
      <c r="B14" s="633" t="s">
        <v>752</v>
      </c>
      <c r="C14" s="342" t="s">
        <v>845</v>
      </c>
      <c r="D14" s="637"/>
      <c r="E14" s="342">
        <v>651722198</v>
      </c>
      <c r="F14" s="342"/>
      <c r="G14" s="342">
        <v>651722198</v>
      </c>
      <c r="H14" s="635"/>
      <c r="I14" s="650"/>
      <c r="J14" s="650"/>
    </row>
    <row r="15" spans="1:13" ht="34.950000000000003" customHeight="1" x14ac:dyDescent="0.3">
      <c r="A15" s="632" t="s">
        <v>755</v>
      </c>
      <c r="B15" s="633" t="s">
        <v>756</v>
      </c>
      <c r="C15" s="342" t="s">
        <v>846</v>
      </c>
      <c r="D15" s="637">
        <v>628955056</v>
      </c>
      <c r="E15" s="342"/>
      <c r="F15" s="342"/>
      <c r="G15" s="342">
        <v>628955056</v>
      </c>
      <c r="H15" s="635"/>
      <c r="I15" s="650"/>
      <c r="J15" s="650"/>
    </row>
    <row r="16" spans="1:13" ht="34.950000000000003" customHeight="1" x14ac:dyDescent="0.3">
      <c r="A16" s="632" t="s">
        <v>787</v>
      </c>
      <c r="B16" s="633" t="s">
        <v>867</v>
      </c>
      <c r="C16" s="342" t="s">
        <v>847</v>
      </c>
      <c r="D16" s="637"/>
      <c r="E16" s="342"/>
      <c r="F16" s="342">
        <v>576194163</v>
      </c>
      <c r="G16" s="342">
        <v>576194163</v>
      </c>
      <c r="H16" s="635"/>
      <c r="I16" s="650"/>
      <c r="J16" s="650"/>
    </row>
    <row r="17" spans="1:10" ht="34.950000000000003" customHeight="1" x14ac:dyDescent="0.3">
      <c r="A17" s="632" t="s">
        <v>771</v>
      </c>
      <c r="B17" s="633" t="s">
        <v>772</v>
      </c>
      <c r="C17" s="637" t="s">
        <v>846</v>
      </c>
      <c r="D17" s="637">
        <v>414057600</v>
      </c>
      <c r="E17" s="637"/>
      <c r="F17" s="342"/>
      <c r="G17" s="342">
        <v>414057600</v>
      </c>
      <c r="H17" s="641"/>
      <c r="I17" s="650"/>
      <c r="J17" s="650"/>
    </row>
    <row r="18" spans="1:10" ht="34.950000000000003" customHeight="1" x14ac:dyDescent="0.3">
      <c r="A18" s="636" t="s">
        <v>430</v>
      </c>
      <c r="B18" s="633" t="s">
        <v>431</v>
      </c>
      <c r="C18" s="342" t="s">
        <v>848</v>
      </c>
      <c r="D18" s="637">
        <v>132117785</v>
      </c>
      <c r="E18" s="342">
        <v>152129159</v>
      </c>
      <c r="F18" s="342">
        <v>113362327</v>
      </c>
      <c r="G18" s="342">
        <v>397609271</v>
      </c>
      <c r="H18" s="641"/>
      <c r="I18" s="650"/>
      <c r="J18" s="650"/>
    </row>
    <row r="19" spans="1:10" ht="34.950000000000003" customHeight="1" x14ac:dyDescent="0.3">
      <c r="A19" s="634" t="s">
        <v>777</v>
      </c>
      <c r="B19" s="633" t="s">
        <v>778</v>
      </c>
      <c r="C19" s="342" t="s">
        <v>849</v>
      </c>
      <c r="D19" s="637"/>
      <c r="E19" s="342"/>
      <c r="F19" s="342">
        <v>348933175</v>
      </c>
      <c r="G19" s="342">
        <v>348933175</v>
      </c>
      <c r="H19" s="641"/>
      <c r="I19" s="650"/>
      <c r="J19" s="650"/>
    </row>
    <row r="20" spans="1:10" ht="34.950000000000003" customHeight="1" x14ac:dyDescent="0.3">
      <c r="A20" s="634" t="s">
        <v>749</v>
      </c>
      <c r="B20" s="633" t="s">
        <v>750</v>
      </c>
      <c r="C20" s="637" t="s">
        <v>419</v>
      </c>
      <c r="D20" s="637"/>
      <c r="E20" s="637"/>
      <c r="F20" s="342">
        <v>346104207</v>
      </c>
      <c r="G20" s="342">
        <v>346104207</v>
      </c>
      <c r="H20" s="641"/>
      <c r="I20" s="650"/>
      <c r="J20" s="650"/>
    </row>
    <row r="21" spans="1:10" ht="34.950000000000003" customHeight="1" x14ac:dyDescent="0.3">
      <c r="A21" s="634" t="s">
        <v>420</v>
      </c>
      <c r="B21" s="633" t="s">
        <v>421</v>
      </c>
      <c r="C21" s="342" t="s">
        <v>656</v>
      </c>
      <c r="D21" s="637"/>
      <c r="E21" s="342"/>
      <c r="F21" s="342">
        <v>239836542</v>
      </c>
      <c r="G21" s="342">
        <v>239836542</v>
      </c>
      <c r="H21" s="641"/>
      <c r="I21" s="650"/>
      <c r="J21" s="650"/>
    </row>
    <row r="22" spans="1:10" ht="34.950000000000003" customHeight="1" x14ac:dyDescent="0.3">
      <c r="A22" s="634" t="s">
        <v>767</v>
      </c>
      <c r="B22" s="633" t="s">
        <v>768</v>
      </c>
      <c r="C22" s="342" t="s">
        <v>850</v>
      </c>
      <c r="D22" s="637"/>
      <c r="E22" s="342">
        <v>196061112</v>
      </c>
      <c r="F22" s="342"/>
      <c r="G22" s="342">
        <v>196061112</v>
      </c>
      <c r="H22" s="641"/>
      <c r="I22" s="650"/>
      <c r="J22" s="650"/>
    </row>
    <row r="23" spans="1:10" ht="34.950000000000003" customHeight="1" x14ac:dyDescent="0.3">
      <c r="A23" s="634" t="s">
        <v>789</v>
      </c>
      <c r="B23" s="633" t="s">
        <v>869</v>
      </c>
      <c r="C23" s="342" t="s">
        <v>71</v>
      </c>
      <c r="D23" s="637"/>
      <c r="E23" s="342"/>
      <c r="F23" s="342">
        <v>191714367</v>
      </c>
      <c r="G23" s="342">
        <v>191714367</v>
      </c>
      <c r="H23" s="641"/>
      <c r="I23" s="650"/>
      <c r="J23" s="650"/>
    </row>
    <row r="24" spans="1:10" ht="34.950000000000003" customHeight="1" x14ac:dyDescent="0.3">
      <c r="A24" s="634" t="s">
        <v>767</v>
      </c>
      <c r="B24" s="633" t="s">
        <v>768</v>
      </c>
      <c r="C24" s="240" t="s">
        <v>71</v>
      </c>
      <c r="D24" s="642">
        <v>183334837</v>
      </c>
      <c r="E24" s="240"/>
      <c r="F24" s="642"/>
      <c r="G24" s="342">
        <v>183334837</v>
      </c>
      <c r="H24" s="641"/>
      <c r="I24" s="650"/>
      <c r="J24" s="650"/>
    </row>
    <row r="25" spans="1:10" ht="34.950000000000003" customHeight="1" x14ac:dyDescent="0.3">
      <c r="A25" s="643" t="s">
        <v>745</v>
      </c>
      <c r="B25" s="633" t="s">
        <v>746</v>
      </c>
      <c r="C25" s="342" t="s">
        <v>656</v>
      </c>
      <c r="D25" s="644"/>
      <c r="E25" s="342">
        <v>136210713</v>
      </c>
      <c r="F25" s="342"/>
      <c r="G25" s="342">
        <v>136210713</v>
      </c>
      <c r="H25" s="641"/>
      <c r="I25" s="650"/>
      <c r="J25" s="650"/>
    </row>
    <row r="26" spans="1:10" ht="34.950000000000003" customHeight="1" x14ac:dyDescent="0.3">
      <c r="A26" s="643" t="s">
        <v>420</v>
      </c>
      <c r="B26" s="633" t="s">
        <v>421</v>
      </c>
      <c r="C26" s="342" t="s">
        <v>851</v>
      </c>
      <c r="D26" s="637">
        <v>135005473</v>
      </c>
      <c r="E26" s="342"/>
      <c r="F26" s="342"/>
      <c r="G26" s="342">
        <v>135005473</v>
      </c>
      <c r="H26" s="641"/>
      <c r="I26" s="650"/>
      <c r="J26" s="650"/>
    </row>
    <row r="27" spans="1:10" ht="34.950000000000003" customHeight="1" x14ac:dyDescent="0.3">
      <c r="A27" s="634" t="s">
        <v>785</v>
      </c>
      <c r="B27" s="633" t="s">
        <v>786</v>
      </c>
      <c r="C27" s="342" t="s">
        <v>840</v>
      </c>
      <c r="D27" s="637"/>
      <c r="E27" s="342"/>
      <c r="F27" s="342">
        <v>122371239</v>
      </c>
      <c r="G27" s="342">
        <v>122371239</v>
      </c>
      <c r="H27" s="641"/>
      <c r="I27" s="650"/>
      <c r="J27" s="650"/>
    </row>
    <row r="28" spans="1:10" ht="34.950000000000003" customHeight="1" x14ac:dyDescent="0.3">
      <c r="A28" s="634" t="s">
        <v>798</v>
      </c>
      <c r="B28" s="633" t="s">
        <v>799</v>
      </c>
      <c r="C28" s="637" t="s">
        <v>852</v>
      </c>
      <c r="D28" s="637"/>
      <c r="E28" s="637">
        <v>115010761</v>
      </c>
      <c r="F28" s="342"/>
      <c r="G28" s="342">
        <v>115010761</v>
      </c>
      <c r="H28" s="641"/>
      <c r="I28" s="650"/>
      <c r="J28" s="650"/>
    </row>
    <row r="29" spans="1:10" ht="34.950000000000003" customHeight="1" x14ac:dyDescent="0.3">
      <c r="A29" s="632" t="s">
        <v>792</v>
      </c>
      <c r="B29" s="633" t="s">
        <v>793</v>
      </c>
      <c r="C29" s="637" t="s">
        <v>71</v>
      </c>
      <c r="D29" s="637">
        <v>112618399</v>
      </c>
      <c r="E29" s="637"/>
      <c r="F29" s="342"/>
      <c r="G29" s="342">
        <v>112618399</v>
      </c>
      <c r="H29" s="641"/>
      <c r="I29" s="650"/>
      <c r="J29" s="650"/>
    </row>
    <row r="30" spans="1:10" ht="34.950000000000003" customHeight="1" x14ac:dyDescent="0.3">
      <c r="A30" s="634" t="s">
        <v>800</v>
      </c>
      <c r="B30" s="633" t="s">
        <v>801</v>
      </c>
      <c r="C30" s="637" t="s">
        <v>308</v>
      </c>
      <c r="D30" s="637"/>
      <c r="E30" s="637"/>
      <c r="F30" s="342">
        <v>106425029</v>
      </c>
      <c r="G30" s="342">
        <v>106425029</v>
      </c>
      <c r="H30" s="641"/>
      <c r="I30" s="650"/>
      <c r="J30" s="650"/>
    </row>
    <row r="31" spans="1:10" ht="34.950000000000003" customHeight="1" x14ac:dyDescent="0.3">
      <c r="A31" s="634" t="s">
        <v>91</v>
      </c>
      <c r="B31" s="633" t="s">
        <v>92</v>
      </c>
      <c r="C31" s="637" t="s">
        <v>392</v>
      </c>
      <c r="D31" s="637"/>
      <c r="E31" s="637">
        <v>91555676</v>
      </c>
      <c r="F31" s="342"/>
      <c r="G31" s="342">
        <v>91555676</v>
      </c>
      <c r="H31" s="641"/>
      <c r="I31" s="650"/>
      <c r="J31" s="650"/>
    </row>
    <row r="32" spans="1:10" ht="34.950000000000003" customHeight="1" x14ac:dyDescent="0.3">
      <c r="A32" s="634" t="s">
        <v>80</v>
      </c>
      <c r="B32" s="633" t="s">
        <v>81</v>
      </c>
      <c r="C32" s="637" t="s">
        <v>299</v>
      </c>
      <c r="D32" s="342">
        <v>82429894</v>
      </c>
      <c r="E32" s="637"/>
      <c r="F32" s="342"/>
      <c r="G32" s="342">
        <v>82429894</v>
      </c>
      <c r="H32" s="641"/>
      <c r="I32" s="650"/>
      <c r="J32" s="650"/>
    </row>
    <row r="33" spans="1:10" ht="34.950000000000003" customHeight="1" x14ac:dyDescent="0.3">
      <c r="A33" s="634" t="s">
        <v>794</v>
      </c>
      <c r="B33" s="633" t="s">
        <v>795</v>
      </c>
      <c r="C33" s="637" t="s">
        <v>308</v>
      </c>
      <c r="D33" s="342"/>
      <c r="E33" s="637"/>
      <c r="F33" s="342">
        <v>76682250</v>
      </c>
      <c r="G33" s="342">
        <v>76682250</v>
      </c>
      <c r="H33" s="641"/>
      <c r="I33" s="650"/>
      <c r="J33" s="650"/>
    </row>
    <row r="34" spans="1:10" ht="34.950000000000003" customHeight="1" x14ac:dyDescent="0.3">
      <c r="A34" s="645" t="s">
        <v>425</v>
      </c>
      <c r="B34" s="633" t="s">
        <v>426</v>
      </c>
      <c r="C34" s="637" t="s">
        <v>846</v>
      </c>
      <c r="D34" s="342">
        <v>70412951</v>
      </c>
      <c r="E34" s="637"/>
      <c r="F34" s="637"/>
      <c r="G34" s="342">
        <v>70412951</v>
      </c>
      <c r="H34" s="641"/>
      <c r="I34" s="650"/>
      <c r="J34" s="650"/>
    </row>
    <row r="35" spans="1:10" ht="34.950000000000003" customHeight="1" x14ac:dyDescent="0.3">
      <c r="A35" s="632" t="s">
        <v>775</v>
      </c>
      <c r="B35" s="633" t="s">
        <v>776</v>
      </c>
      <c r="C35" s="637" t="s">
        <v>45</v>
      </c>
      <c r="D35" s="342"/>
      <c r="E35" s="637"/>
      <c r="F35" s="342">
        <v>64107760</v>
      </c>
      <c r="G35" s="342">
        <v>64107760</v>
      </c>
      <c r="H35" s="641"/>
      <c r="I35" s="650"/>
      <c r="J35" s="650"/>
    </row>
    <row r="36" spans="1:10" ht="34.950000000000003" customHeight="1" x14ac:dyDescent="0.3">
      <c r="A36" s="632" t="s">
        <v>783</v>
      </c>
      <c r="B36" s="633" t="s">
        <v>784</v>
      </c>
      <c r="C36" s="637" t="s">
        <v>849</v>
      </c>
      <c r="D36" s="342"/>
      <c r="E36" s="637"/>
      <c r="F36" s="342">
        <v>61588054</v>
      </c>
      <c r="G36" s="342">
        <v>61588054</v>
      </c>
      <c r="H36" s="641"/>
      <c r="I36" s="650"/>
      <c r="J36" s="650"/>
    </row>
    <row r="37" spans="1:10" ht="34.950000000000003" customHeight="1" x14ac:dyDescent="0.3">
      <c r="A37" s="632" t="s">
        <v>769</v>
      </c>
      <c r="B37" s="633" t="s">
        <v>770</v>
      </c>
      <c r="C37" s="637" t="s">
        <v>846</v>
      </c>
      <c r="D37" s="342">
        <v>46091948</v>
      </c>
      <c r="E37" s="637"/>
      <c r="F37" s="342"/>
      <c r="G37" s="342">
        <v>46091948</v>
      </c>
      <c r="H37" s="641"/>
      <c r="I37" s="650"/>
      <c r="J37" s="650"/>
    </row>
    <row r="38" spans="1:10" ht="34.950000000000003" customHeight="1" x14ac:dyDescent="0.3">
      <c r="A38" s="634" t="s">
        <v>743</v>
      </c>
      <c r="B38" s="633" t="s">
        <v>744</v>
      </c>
      <c r="C38" s="637" t="s">
        <v>853</v>
      </c>
      <c r="D38" s="342"/>
      <c r="E38" s="637">
        <v>43358232</v>
      </c>
      <c r="F38" s="342"/>
      <c r="G38" s="342">
        <v>43358232</v>
      </c>
      <c r="H38" s="641"/>
      <c r="I38" s="650"/>
      <c r="J38" s="650"/>
    </row>
    <row r="39" spans="1:10" ht="34.950000000000003" customHeight="1" x14ac:dyDescent="0.3">
      <c r="A39" s="634" t="s">
        <v>783</v>
      </c>
      <c r="B39" s="633" t="s">
        <v>784</v>
      </c>
      <c r="C39" s="637" t="s">
        <v>854</v>
      </c>
      <c r="D39" s="342"/>
      <c r="E39" s="637"/>
      <c r="F39" s="342">
        <v>35750231</v>
      </c>
      <c r="G39" s="342">
        <v>35750231</v>
      </c>
      <c r="H39" s="641"/>
      <c r="I39" s="650"/>
      <c r="J39" s="650"/>
    </row>
    <row r="40" spans="1:10" ht="34.950000000000003" customHeight="1" x14ac:dyDescent="0.3">
      <c r="A40" s="634" t="s">
        <v>86</v>
      </c>
      <c r="B40" s="633" t="s">
        <v>87</v>
      </c>
      <c r="C40" s="637" t="s">
        <v>848</v>
      </c>
      <c r="D40" s="342"/>
      <c r="E40" s="637">
        <v>149992</v>
      </c>
      <c r="F40" s="342">
        <v>33825203</v>
      </c>
      <c r="G40" s="342">
        <v>33975195</v>
      </c>
      <c r="H40" s="641"/>
      <c r="I40" s="650"/>
      <c r="J40" s="650"/>
    </row>
    <row r="41" spans="1:10" ht="34.950000000000003" customHeight="1" x14ac:dyDescent="0.3">
      <c r="A41" s="634" t="s">
        <v>84</v>
      </c>
      <c r="B41" s="633" t="s">
        <v>85</v>
      </c>
      <c r="C41" s="637" t="s">
        <v>846</v>
      </c>
      <c r="D41" s="342"/>
      <c r="E41" s="637">
        <v>30016740</v>
      </c>
      <c r="F41" s="342"/>
      <c r="G41" s="342">
        <v>30016740</v>
      </c>
      <c r="H41" s="641"/>
      <c r="I41" s="650"/>
      <c r="J41" s="650"/>
    </row>
    <row r="42" spans="1:10" ht="34.950000000000003" customHeight="1" x14ac:dyDescent="0.3">
      <c r="A42" s="639" t="s">
        <v>91</v>
      </c>
      <c r="B42" s="633" t="s">
        <v>92</v>
      </c>
      <c r="C42" s="637" t="s">
        <v>847</v>
      </c>
      <c r="D42" s="342"/>
      <c r="E42" s="637">
        <v>11887102</v>
      </c>
      <c r="F42" s="342">
        <v>13522771</v>
      </c>
      <c r="G42" s="342">
        <v>25409873</v>
      </c>
      <c r="H42" s="641"/>
      <c r="I42" s="650"/>
      <c r="J42" s="650"/>
    </row>
    <row r="43" spans="1:10" ht="34.950000000000003" customHeight="1" x14ac:dyDescent="0.3">
      <c r="A43" s="632" t="s">
        <v>82</v>
      </c>
      <c r="B43" s="633" t="s">
        <v>83</v>
      </c>
      <c r="C43" s="637" t="s">
        <v>846</v>
      </c>
      <c r="D43" s="342"/>
      <c r="E43" s="637">
        <v>15930480</v>
      </c>
      <c r="F43" s="637">
        <v>8844540</v>
      </c>
      <c r="G43" s="342">
        <v>24775020</v>
      </c>
      <c r="H43" s="641"/>
      <c r="I43" s="650"/>
      <c r="J43" s="650"/>
    </row>
    <row r="44" spans="1:10" ht="34.950000000000003" customHeight="1" x14ac:dyDescent="0.3">
      <c r="A44" s="632" t="s">
        <v>773</v>
      </c>
      <c r="B44" s="633" t="s">
        <v>774</v>
      </c>
      <c r="C44" s="637" t="s">
        <v>846</v>
      </c>
      <c r="D44" s="342">
        <v>22165102</v>
      </c>
      <c r="E44" s="637"/>
      <c r="F44" s="637"/>
      <c r="G44" s="342">
        <v>22165102</v>
      </c>
      <c r="H44" s="641"/>
      <c r="I44" s="650"/>
      <c r="J44" s="650"/>
    </row>
    <row r="45" spans="1:10" ht="34.950000000000003" customHeight="1" x14ac:dyDescent="0.3">
      <c r="A45" s="646" t="s">
        <v>82</v>
      </c>
      <c r="B45" s="633" t="s">
        <v>83</v>
      </c>
      <c r="C45" s="644" t="s">
        <v>855</v>
      </c>
      <c r="D45" s="647">
        <v>15963120</v>
      </c>
      <c r="E45" s="644"/>
      <c r="F45" s="644"/>
      <c r="G45" s="342">
        <v>15963120</v>
      </c>
      <c r="H45" s="641"/>
      <c r="I45" s="650"/>
      <c r="J45" s="650"/>
    </row>
    <row r="46" spans="1:10" ht="34.950000000000003" customHeight="1" x14ac:dyDescent="0.3">
      <c r="A46" s="646" t="s">
        <v>759</v>
      </c>
      <c r="B46" s="633" t="s">
        <v>760</v>
      </c>
      <c r="C46" s="637" t="s">
        <v>844</v>
      </c>
      <c r="D46" s="342">
        <v>15133110</v>
      </c>
      <c r="E46" s="637"/>
      <c r="F46" s="637"/>
      <c r="G46" s="342">
        <v>15133110</v>
      </c>
      <c r="H46" s="641"/>
      <c r="I46" s="650"/>
      <c r="J46" s="650"/>
    </row>
    <row r="47" spans="1:10" ht="34.950000000000003" customHeight="1" x14ac:dyDescent="0.3">
      <c r="A47" s="632" t="s">
        <v>91</v>
      </c>
      <c r="B47" s="633" t="s">
        <v>92</v>
      </c>
      <c r="C47" s="637" t="s">
        <v>856</v>
      </c>
      <c r="D47" s="342"/>
      <c r="E47" s="637"/>
      <c r="F47" s="637">
        <v>12666192</v>
      </c>
      <c r="G47" s="342">
        <v>12666192</v>
      </c>
      <c r="H47" s="641"/>
      <c r="I47" s="650"/>
      <c r="J47" s="650"/>
    </row>
    <row r="48" spans="1:10" ht="34.950000000000003" customHeight="1" x14ac:dyDescent="0.3">
      <c r="A48" s="632" t="s">
        <v>84</v>
      </c>
      <c r="B48" s="633" t="s">
        <v>85</v>
      </c>
      <c r="C48" s="342" t="s">
        <v>849</v>
      </c>
      <c r="D48" s="342"/>
      <c r="E48" s="342"/>
      <c r="F48" s="637">
        <v>10795202</v>
      </c>
      <c r="G48" s="342">
        <v>10795202</v>
      </c>
      <c r="H48" s="641"/>
      <c r="I48" s="650"/>
      <c r="J48" s="650"/>
    </row>
    <row r="49" spans="1:10" ht="34.950000000000003" customHeight="1" x14ac:dyDescent="0.3">
      <c r="A49" s="632" t="s">
        <v>91</v>
      </c>
      <c r="B49" s="633" t="s">
        <v>92</v>
      </c>
      <c r="C49" s="342" t="s">
        <v>857</v>
      </c>
      <c r="D49" s="342">
        <v>9961818</v>
      </c>
      <c r="E49" s="342"/>
      <c r="F49" s="342"/>
      <c r="G49" s="342">
        <v>9961818</v>
      </c>
      <c r="H49" s="641"/>
      <c r="I49" s="650"/>
      <c r="J49" s="650"/>
    </row>
    <row r="50" spans="1:10" ht="34.950000000000003" customHeight="1" x14ac:dyDescent="0.3">
      <c r="A50" s="632" t="s">
        <v>763</v>
      </c>
      <c r="B50" s="633" t="s">
        <v>764</v>
      </c>
      <c r="C50" s="342" t="s">
        <v>844</v>
      </c>
      <c r="D50" s="342">
        <v>9410247</v>
      </c>
      <c r="E50" s="342"/>
      <c r="F50" s="240"/>
      <c r="G50" s="342">
        <v>9410247</v>
      </c>
      <c r="H50" s="641"/>
      <c r="I50" s="650"/>
      <c r="J50" s="650"/>
    </row>
    <row r="51" spans="1:10" ht="34.950000000000003" customHeight="1" x14ac:dyDescent="0.3">
      <c r="A51" s="632" t="s">
        <v>779</v>
      </c>
      <c r="B51" s="633" t="s">
        <v>780</v>
      </c>
      <c r="C51" s="342" t="s">
        <v>858</v>
      </c>
      <c r="D51" s="342">
        <v>8743389</v>
      </c>
      <c r="E51" s="342"/>
      <c r="F51" s="637"/>
      <c r="G51" s="342">
        <v>8743389</v>
      </c>
      <c r="H51" s="641"/>
      <c r="I51" s="650"/>
      <c r="J51" s="650"/>
    </row>
    <row r="52" spans="1:10" ht="34.950000000000003" customHeight="1" x14ac:dyDescent="0.3">
      <c r="A52" s="632" t="s">
        <v>781</v>
      </c>
      <c r="B52" s="633" t="s">
        <v>782</v>
      </c>
      <c r="C52" s="342" t="s">
        <v>859</v>
      </c>
      <c r="D52" s="342">
        <v>8241876</v>
      </c>
      <c r="E52" s="342"/>
      <c r="F52" s="637"/>
      <c r="G52" s="342">
        <v>8241876</v>
      </c>
      <c r="H52" s="641"/>
      <c r="I52" s="650"/>
      <c r="J52" s="650"/>
    </row>
    <row r="53" spans="1:10" ht="34.950000000000003" customHeight="1" x14ac:dyDescent="0.3">
      <c r="A53" s="632" t="s">
        <v>761</v>
      </c>
      <c r="B53" s="633" t="s">
        <v>762</v>
      </c>
      <c r="C53" s="342" t="s">
        <v>844</v>
      </c>
      <c r="D53" s="342">
        <v>8128719</v>
      </c>
      <c r="E53" s="342"/>
      <c r="F53" s="637"/>
      <c r="G53" s="342">
        <v>8128719</v>
      </c>
      <c r="H53" s="641"/>
      <c r="I53" s="650"/>
      <c r="J53" s="650"/>
    </row>
    <row r="54" spans="1:10" ht="34.950000000000003" customHeight="1" x14ac:dyDescent="0.3">
      <c r="A54" s="632" t="s">
        <v>428</v>
      </c>
      <c r="B54" s="633" t="s">
        <v>429</v>
      </c>
      <c r="C54" s="342" t="s">
        <v>856</v>
      </c>
      <c r="D54" s="342"/>
      <c r="E54" s="342"/>
      <c r="F54" s="637">
        <v>7035168</v>
      </c>
      <c r="G54" s="342">
        <v>7035168</v>
      </c>
      <c r="H54" s="641"/>
      <c r="I54" s="650"/>
      <c r="J54" s="650"/>
    </row>
    <row r="55" spans="1:10" ht="34.950000000000003" customHeight="1" x14ac:dyDescent="0.3">
      <c r="A55" s="632">
        <v>8704512000</v>
      </c>
      <c r="B55" s="633" t="s">
        <v>868</v>
      </c>
      <c r="C55" s="342" t="s">
        <v>854</v>
      </c>
      <c r="D55" s="342">
        <v>6288141</v>
      </c>
      <c r="E55" s="342"/>
      <c r="F55" s="637"/>
      <c r="G55" s="342">
        <v>6288141</v>
      </c>
      <c r="H55" s="641"/>
      <c r="I55" s="650"/>
      <c r="J55" s="650"/>
    </row>
    <row r="56" spans="1:10" ht="34.950000000000003" customHeight="1" x14ac:dyDescent="0.3">
      <c r="A56" s="632" t="s">
        <v>89</v>
      </c>
      <c r="B56" s="633" t="s">
        <v>90</v>
      </c>
      <c r="C56" s="342" t="s">
        <v>854</v>
      </c>
      <c r="D56" s="342"/>
      <c r="E56" s="342"/>
      <c r="F56" s="637">
        <v>6020819</v>
      </c>
      <c r="G56" s="342">
        <v>6020819</v>
      </c>
      <c r="H56" s="641"/>
      <c r="I56" s="650"/>
      <c r="J56" s="650"/>
    </row>
    <row r="57" spans="1:10" ht="34.950000000000003" customHeight="1" x14ac:dyDescent="0.3">
      <c r="A57" s="632" t="s">
        <v>763</v>
      </c>
      <c r="B57" s="633" t="s">
        <v>764</v>
      </c>
      <c r="C57" s="342" t="s">
        <v>846</v>
      </c>
      <c r="D57" s="342"/>
      <c r="E57" s="342"/>
      <c r="F57" s="637">
        <v>5877669</v>
      </c>
      <c r="G57" s="342">
        <v>5877669</v>
      </c>
      <c r="H57" s="641"/>
      <c r="I57" s="650"/>
      <c r="J57" s="650"/>
    </row>
    <row r="58" spans="1:10" ht="34.950000000000003" customHeight="1" x14ac:dyDescent="0.3">
      <c r="A58" s="632" t="s">
        <v>425</v>
      </c>
      <c r="B58" s="633" t="s">
        <v>426</v>
      </c>
      <c r="C58" s="342" t="s">
        <v>838</v>
      </c>
      <c r="D58" s="342">
        <v>4860910</v>
      </c>
      <c r="E58" s="342"/>
      <c r="F58" s="637"/>
      <c r="G58" s="342">
        <v>4860910</v>
      </c>
      <c r="H58" s="641"/>
      <c r="I58" s="650"/>
      <c r="J58" s="650"/>
    </row>
    <row r="59" spans="1:10" ht="34.950000000000003" customHeight="1" x14ac:dyDescent="0.3">
      <c r="A59" s="632" t="s">
        <v>802</v>
      </c>
      <c r="B59" s="633" t="s">
        <v>803</v>
      </c>
      <c r="C59" s="342" t="s">
        <v>860</v>
      </c>
      <c r="D59" s="342"/>
      <c r="E59" s="342">
        <v>3664929</v>
      </c>
      <c r="F59" s="637"/>
      <c r="G59" s="342">
        <v>3664929</v>
      </c>
      <c r="H59" s="641"/>
      <c r="I59" s="650"/>
      <c r="J59" s="650"/>
    </row>
    <row r="60" spans="1:10" ht="34.950000000000003" customHeight="1" x14ac:dyDescent="0.3">
      <c r="A60" s="632" t="s">
        <v>741</v>
      </c>
      <c r="B60" s="633" t="s">
        <v>742</v>
      </c>
      <c r="C60" s="342" t="s">
        <v>853</v>
      </c>
      <c r="D60" s="342"/>
      <c r="E60" s="342">
        <v>2436119</v>
      </c>
      <c r="F60" s="637"/>
      <c r="G60" s="342">
        <v>2436119</v>
      </c>
      <c r="H60" s="641"/>
      <c r="I60" s="650"/>
      <c r="J60" s="650"/>
    </row>
    <row r="61" spans="1:10" ht="34.950000000000003" customHeight="1" x14ac:dyDescent="0.3">
      <c r="A61" s="632" t="s">
        <v>796</v>
      </c>
      <c r="B61" s="633" t="s">
        <v>797</v>
      </c>
      <c r="C61" s="342" t="s">
        <v>860</v>
      </c>
      <c r="D61" s="342"/>
      <c r="E61" s="342">
        <v>2120785</v>
      </c>
      <c r="F61" s="637"/>
      <c r="G61" s="342">
        <v>2120785</v>
      </c>
      <c r="H61" s="641"/>
      <c r="I61" s="650"/>
      <c r="J61" s="650"/>
    </row>
    <row r="62" spans="1:10" ht="34.950000000000003" customHeight="1" x14ac:dyDescent="0.3">
      <c r="A62" s="632" t="s">
        <v>800</v>
      </c>
      <c r="B62" s="633" t="s">
        <v>801</v>
      </c>
      <c r="C62" s="342" t="s">
        <v>860</v>
      </c>
      <c r="D62" s="342"/>
      <c r="E62" s="342">
        <v>1628803</v>
      </c>
      <c r="F62" s="637"/>
      <c r="G62" s="342">
        <v>1628803</v>
      </c>
      <c r="H62" s="641"/>
      <c r="I62" s="650"/>
      <c r="J62" s="650"/>
    </row>
    <row r="63" spans="1:10" ht="34.950000000000003" customHeight="1" x14ac:dyDescent="0.3">
      <c r="A63" s="634" t="s">
        <v>753</v>
      </c>
      <c r="B63" s="633" t="s">
        <v>754</v>
      </c>
      <c r="C63" s="240" t="s">
        <v>844</v>
      </c>
      <c r="D63" s="240">
        <v>1246665</v>
      </c>
      <c r="E63" s="240"/>
      <c r="F63" s="642"/>
      <c r="G63" s="342">
        <v>1246665</v>
      </c>
      <c r="H63" s="641"/>
      <c r="I63" s="650"/>
      <c r="J63" s="650"/>
    </row>
    <row r="64" spans="1:10" ht="34.950000000000003" customHeight="1" x14ac:dyDescent="0.3">
      <c r="A64" s="634" t="s">
        <v>89</v>
      </c>
      <c r="B64" s="633" t="s">
        <v>90</v>
      </c>
      <c r="C64" s="240" t="s">
        <v>861</v>
      </c>
      <c r="D64" s="240"/>
      <c r="E64" s="240"/>
      <c r="F64" s="642">
        <v>1127709</v>
      </c>
      <c r="G64" s="342">
        <v>1127709</v>
      </c>
      <c r="H64" s="641"/>
      <c r="I64" s="650"/>
      <c r="J64" s="650"/>
    </row>
    <row r="65" spans="1:10" ht="34.950000000000003" customHeight="1" x14ac:dyDescent="0.3">
      <c r="A65" s="634" t="s">
        <v>747</v>
      </c>
      <c r="B65" s="633" t="s">
        <v>748</v>
      </c>
      <c r="C65" s="240" t="s">
        <v>862</v>
      </c>
      <c r="D65" s="240"/>
      <c r="E65" s="240"/>
      <c r="F65" s="642">
        <v>767895</v>
      </c>
      <c r="G65" s="342">
        <v>767895</v>
      </c>
      <c r="H65" s="641"/>
      <c r="I65" s="650"/>
      <c r="J65" s="650"/>
    </row>
    <row r="66" spans="1:10" ht="34.950000000000003" customHeight="1" x14ac:dyDescent="0.3">
      <c r="A66" s="634" t="s">
        <v>757</v>
      </c>
      <c r="B66" s="633" t="s">
        <v>758</v>
      </c>
      <c r="C66" s="240" t="s">
        <v>281</v>
      </c>
      <c r="D66" s="240"/>
      <c r="E66" s="240">
        <v>661452</v>
      </c>
      <c r="F66" s="642"/>
      <c r="G66" s="342">
        <v>661452</v>
      </c>
      <c r="H66" s="641"/>
      <c r="I66" s="650"/>
      <c r="J66" s="650"/>
    </row>
    <row r="67" spans="1:10" ht="34.950000000000003" customHeight="1" x14ac:dyDescent="0.3">
      <c r="A67" s="634" t="s">
        <v>790</v>
      </c>
      <c r="B67" s="633" t="s">
        <v>791</v>
      </c>
      <c r="C67" s="240" t="s">
        <v>863</v>
      </c>
      <c r="D67" s="240"/>
      <c r="E67" s="240">
        <v>205065</v>
      </c>
      <c r="F67" s="642"/>
      <c r="G67" s="342">
        <v>205065</v>
      </c>
      <c r="H67" s="641"/>
      <c r="I67" s="650"/>
      <c r="J67" s="650"/>
    </row>
    <row r="68" spans="1:10" ht="34.950000000000003" customHeight="1" x14ac:dyDescent="0.3">
      <c r="A68" s="634" t="s">
        <v>89</v>
      </c>
      <c r="B68" s="633" t="s">
        <v>90</v>
      </c>
      <c r="C68" s="240" t="s">
        <v>864</v>
      </c>
      <c r="D68" s="240">
        <v>185452</v>
      </c>
      <c r="E68" s="240"/>
      <c r="F68" s="642"/>
      <c r="G68" s="342">
        <v>185452</v>
      </c>
      <c r="H68" s="641"/>
      <c r="I68" s="650"/>
      <c r="J68" s="650"/>
    </row>
    <row r="69" spans="1:10" ht="34.950000000000003" customHeight="1" x14ac:dyDescent="0.3">
      <c r="A69" s="639" t="s">
        <v>86</v>
      </c>
      <c r="B69" s="633" t="s">
        <v>87</v>
      </c>
      <c r="C69" s="240" t="s">
        <v>865</v>
      </c>
      <c r="D69" s="240">
        <v>150005</v>
      </c>
      <c r="E69" s="240"/>
      <c r="F69" s="642"/>
      <c r="G69" s="342">
        <v>150005</v>
      </c>
      <c r="H69" s="641"/>
      <c r="I69" s="650"/>
      <c r="J69" s="650"/>
    </row>
    <row r="70" spans="1:10" ht="34.950000000000003" customHeight="1" x14ac:dyDescent="0.3">
      <c r="A70" s="639" t="s">
        <v>86</v>
      </c>
      <c r="B70" s="633" t="s">
        <v>87</v>
      </c>
      <c r="C70" s="240" t="s">
        <v>838</v>
      </c>
      <c r="D70" s="240"/>
      <c r="E70" s="240">
        <v>149992</v>
      </c>
      <c r="F70" s="642"/>
      <c r="G70" s="342">
        <v>149992</v>
      </c>
      <c r="H70" s="641"/>
      <c r="I70" s="650"/>
      <c r="J70" s="650"/>
    </row>
    <row r="71" spans="1:10" ht="34.950000000000003" customHeight="1" x14ac:dyDescent="0.3">
      <c r="A71" s="634" t="s">
        <v>643</v>
      </c>
      <c r="B71" s="633" t="s">
        <v>605</v>
      </c>
      <c r="C71" s="240" t="s">
        <v>843</v>
      </c>
      <c r="D71" s="240"/>
      <c r="E71" s="240"/>
      <c r="F71" s="642">
        <v>1485</v>
      </c>
      <c r="G71" s="342">
        <v>1485</v>
      </c>
      <c r="H71" s="641"/>
      <c r="I71" s="650"/>
      <c r="J71" s="650"/>
    </row>
    <row r="72" spans="1:10" ht="34.950000000000003" customHeight="1" x14ac:dyDescent="0.3">
      <c r="A72" s="632"/>
      <c r="B72" s="633" t="s">
        <v>93</v>
      </c>
      <c r="C72" s="238"/>
      <c r="D72" s="201">
        <f>SUM(D3:D71)</f>
        <v>48187277341</v>
      </c>
      <c r="E72" s="201">
        <f t="shared" ref="E72:G72" si="0">SUM(E3:E71)</f>
        <v>36222406712</v>
      </c>
      <c r="F72" s="201">
        <f t="shared" si="0"/>
        <v>89763253568</v>
      </c>
      <c r="G72" s="201">
        <f t="shared" si="0"/>
        <v>174172937621</v>
      </c>
    </row>
    <row r="73" spans="1:10" ht="34.950000000000003" customHeight="1" x14ac:dyDescent="0.3">
      <c r="D73" s="194"/>
      <c r="E73" s="194"/>
      <c r="F73" s="194"/>
      <c r="G73" s="194"/>
    </row>
    <row r="74" spans="1:10" ht="34.950000000000003" customHeight="1" x14ac:dyDescent="0.3">
      <c r="D74" s="194"/>
      <c r="E74" s="194"/>
      <c r="F74" s="194"/>
      <c r="G74" s="340"/>
    </row>
    <row r="75" spans="1:10" ht="34.950000000000003" customHeight="1" x14ac:dyDescent="0.3">
      <c r="C75" s="635"/>
      <c r="D75" s="635"/>
      <c r="E75" s="635"/>
      <c r="F75" s="649"/>
      <c r="G75" s="340"/>
    </row>
    <row r="76" spans="1:10" ht="34.950000000000003" customHeight="1" x14ac:dyDescent="0.3">
      <c r="C76" s="635"/>
      <c r="D76" s="635"/>
      <c r="E76" s="635"/>
      <c r="F76" s="649"/>
      <c r="G76" s="340"/>
    </row>
    <row r="77" spans="1:10" ht="34.950000000000003" customHeight="1" x14ac:dyDescent="0.3">
      <c r="F77" s="340"/>
      <c r="G77" s="340"/>
    </row>
    <row r="78" spans="1:10" ht="34.950000000000003" customHeight="1" x14ac:dyDescent="0.3">
      <c r="E78" s="650"/>
    </row>
    <row r="80" spans="1:10" ht="34.950000000000003" customHeight="1" x14ac:dyDescent="0.3">
      <c r="F80" s="340"/>
      <c r="G80" s="340"/>
    </row>
    <row r="81" spans="6:7" ht="34.950000000000003" customHeight="1" x14ac:dyDescent="0.3">
      <c r="F81" s="340"/>
      <c r="G81" s="340"/>
    </row>
  </sheetData>
  <mergeCells count="1">
    <mergeCell ref="A1:G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115"/>
  <sheetViews>
    <sheetView zoomScale="87" zoomScaleNormal="87" workbookViewId="0">
      <pane ySplit="6" topLeftCell="A7" activePane="bottomLeft" state="frozen"/>
      <selection pane="bottomLeft" activeCell="D3" sqref="D3:D7"/>
    </sheetView>
  </sheetViews>
  <sheetFormatPr defaultColWidth="9.109375" defaultRowHeight="17.399999999999999" x14ac:dyDescent="0.3"/>
  <cols>
    <col min="1" max="1" width="17.33203125" style="21" bestFit="1" customWidth="1"/>
    <col min="2" max="2" width="12.5546875" style="46" customWidth="1"/>
    <col min="3" max="3" width="19.5546875" style="49" bestFit="1" customWidth="1"/>
    <col min="4" max="4" width="19.6640625" style="49" bestFit="1" customWidth="1"/>
    <col min="5" max="5" width="21.5546875" style="53" customWidth="1"/>
    <col min="6" max="6" width="19.5546875" style="49" bestFit="1" customWidth="1"/>
    <col min="7" max="7" width="18.33203125" style="49" bestFit="1" customWidth="1"/>
    <col min="8" max="8" width="18.109375" style="49" bestFit="1" customWidth="1"/>
    <col min="9" max="9" width="22.44140625" style="54" customWidth="1"/>
    <col min="10" max="10" width="10.6640625" style="49" customWidth="1"/>
    <col min="11" max="11" width="12.88671875" style="49" customWidth="1"/>
    <col min="12" max="12" width="13.33203125" style="50" customWidth="1"/>
    <col min="13" max="13" width="10" style="49" bestFit="1" customWidth="1"/>
    <col min="14" max="14" width="10" style="51" bestFit="1" customWidth="1"/>
    <col min="15" max="15" width="10" style="51" customWidth="1"/>
    <col min="16" max="16" width="16.109375" style="22" bestFit="1" customWidth="1"/>
    <col min="17" max="17" width="10" style="22" bestFit="1" customWidth="1"/>
  </cols>
  <sheetData>
    <row r="1" spans="1:22" ht="25.95" customHeight="1" x14ac:dyDescent="0.3">
      <c r="A1" s="809" t="s">
        <v>574</v>
      </c>
      <c r="B1" s="810"/>
      <c r="C1" s="810"/>
      <c r="D1" s="810"/>
      <c r="E1" s="810"/>
      <c r="F1" s="810"/>
      <c r="G1" s="810"/>
      <c r="H1" s="810"/>
      <c r="I1" s="810"/>
      <c r="J1" s="810"/>
      <c r="K1" s="810"/>
      <c r="L1" s="810"/>
      <c r="M1" s="810"/>
      <c r="N1" s="811"/>
      <c r="O1" s="21"/>
    </row>
    <row r="2" spans="1:22" ht="85.5" customHeight="1" x14ac:dyDescent="0.3">
      <c r="A2" s="23"/>
      <c r="B2" s="24"/>
      <c r="C2" s="25" t="s">
        <v>94</v>
      </c>
      <c r="D2" s="25" t="s">
        <v>95</v>
      </c>
      <c r="E2" s="25" t="s">
        <v>96</v>
      </c>
      <c r="F2" s="25" t="s">
        <v>97</v>
      </c>
      <c r="G2" s="26" t="s">
        <v>98</v>
      </c>
      <c r="H2" s="26" t="s">
        <v>99</v>
      </c>
      <c r="I2" s="26" t="s">
        <v>100</v>
      </c>
      <c r="J2" s="26" t="s">
        <v>101</v>
      </c>
      <c r="K2" s="26" t="s">
        <v>102</v>
      </c>
      <c r="L2" s="27" t="s">
        <v>103</v>
      </c>
      <c r="M2" s="26" t="s">
        <v>104</v>
      </c>
      <c r="N2" s="26" t="s">
        <v>105</v>
      </c>
      <c r="O2" s="28"/>
      <c r="P2" s="28"/>
      <c r="Q2" s="28"/>
      <c r="R2" s="28"/>
      <c r="S2" s="28"/>
      <c r="T2" s="28"/>
      <c r="U2" s="28"/>
      <c r="V2" s="28"/>
    </row>
    <row r="3" spans="1:22" ht="15.6" x14ac:dyDescent="0.3">
      <c r="A3" s="29">
        <v>2020</v>
      </c>
      <c r="B3" s="30" t="s">
        <v>106</v>
      </c>
      <c r="C3" s="31">
        <v>12700943.807825999</v>
      </c>
      <c r="D3" s="31">
        <v>12522684.44384747</v>
      </c>
      <c r="E3" s="31">
        <v>-178259.36397852935</v>
      </c>
      <c r="F3" s="31">
        <v>25223628.251673467</v>
      </c>
      <c r="G3" s="31">
        <v>9444655.9826381207</v>
      </c>
      <c r="H3" s="31">
        <v>3078028.4612093493</v>
      </c>
      <c r="I3" s="31">
        <v>1433402.5234599148</v>
      </c>
      <c r="J3" s="31">
        <v>49.646642104379453</v>
      </c>
      <c r="K3" s="31">
        <v>75.420378314159166</v>
      </c>
      <c r="L3" s="31">
        <v>11.446447683700606</v>
      </c>
      <c r="M3" s="31">
        <v>-25.111807952349185</v>
      </c>
      <c r="N3" s="32">
        <v>-34.751293841073412</v>
      </c>
      <c r="O3" s="33"/>
      <c r="P3" s="34"/>
      <c r="Q3" s="34"/>
    </row>
    <row r="4" spans="1:22" ht="15.6" x14ac:dyDescent="0.3">
      <c r="A4" s="29" t="s">
        <v>107</v>
      </c>
      <c r="B4" s="30" t="s">
        <v>106</v>
      </c>
      <c r="C4" s="31">
        <v>20843964.952461921</v>
      </c>
      <c r="D4" s="31">
        <v>18907788.713772431</v>
      </c>
      <c r="E4" s="31">
        <v>-1936176.2386894897</v>
      </c>
      <c r="F4" s="31">
        <v>39751753.666234352</v>
      </c>
      <c r="G4" s="31">
        <v>14410769.083667487</v>
      </c>
      <c r="H4" s="31">
        <v>4497019.6301049441</v>
      </c>
      <c r="I4" s="31">
        <v>2141085.5123127066</v>
      </c>
      <c r="J4" s="31">
        <v>47.564665630922711</v>
      </c>
      <c r="K4" s="31">
        <v>76.21604674041383</v>
      </c>
      <c r="L4" s="31">
        <v>11.323828210292724</v>
      </c>
      <c r="M4" s="31">
        <v>64.113512096781335</v>
      </c>
      <c r="N4" s="32">
        <v>50.988302855958587</v>
      </c>
      <c r="O4" s="33"/>
      <c r="P4" s="34"/>
      <c r="Q4" s="34"/>
    </row>
    <row r="5" spans="1:22" ht="15.6" x14ac:dyDescent="0.3">
      <c r="A5" s="29" t="s">
        <v>108</v>
      </c>
      <c r="B5" s="30" t="s">
        <v>106</v>
      </c>
      <c r="C5" s="31">
        <v>25590547.409467533</v>
      </c>
      <c r="D5" s="31">
        <v>26796754.862631693</v>
      </c>
      <c r="E5" s="31">
        <v>1206207.4531641577</v>
      </c>
      <c r="F5" s="31">
        <v>52387302.272099227</v>
      </c>
      <c r="G5" s="31">
        <v>21099177.584249362</v>
      </c>
      <c r="H5" s="31">
        <v>5697577.2783823293</v>
      </c>
      <c r="I5" s="31">
        <v>2557034.5463610487</v>
      </c>
      <c r="J5" s="31">
        <v>51.151240282329411</v>
      </c>
      <c r="K5" s="31">
        <v>78.737808710085062</v>
      </c>
      <c r="L5" s="31">
        <v>9.542329134513432</v>
      </c>
      <c r="M5" s="32">
        <v>22.77197485138251</v>
      </c>
      <c r="N5" s="32">
        <v>41.723367381998195</v>
      </c>
      <c r="O5" s="33"/>
      <c r="P5" s="34"/>
      <c r="Q5" s="34"/>
    </row>
    <row r="6" spans="1:22" ht="15.6" x14ac:dyDescent="0.3">
      <c r="A6" s="35" t="s">
        <v>109</v>
      </c>
      <c r="B6" s="150" t="s">
        <v>106</v>
      </c>
      <c r="C6" s="150">
        <v>30863065.536190365</v>
      </c>
      <c r="D6" s="150">
        <v>35962392.442685425</v>
      </c>
      <c r="E6" s="150">
        <v>5099326.9064950608</v>
      </c>
      <c r="F6" s="150">
        <v>66825457.978875786</v>
      </c>
      <c r="G6" s="150">
        <v>29000603.570430569</v>
      </c>
      <c r="H6" s="150">
        <v>6961788.8722548559</v>
      </c>
      <c r="I6" s="150">
        <v>3143854.2273825789</v>
      </c>
      <c r="J6" s="150">
        <v>53.815407376711889</v>
      </c>
      <c r="K6" s="150">
        <v>80.641474608926217</v>
      </c>
      <c r="L6" s="150">
        <v>8.7420608414555687</v>
      </c>
      <c r="M6" s="150">
        <v>20.603381562569464</v>
      </c>
      <c r="N6" s="150">
        <v>34.204281925328551</v>
      </c>
      <c r="O6" s="33"/>
      <c r="P6" s="34"/>
      <c r="Q6" s="34"/>
    </row>
    <row r="7" spans="1:22" ht="15.6" x14ac:dyDescent="0.3">
      <c r="A7" s="35" t="s">
        <v>337</v>
      </c>
      <c r="B7" s="36" t="s">
        <v>575</v>
      </c>
      <c r="C7" s="36">
        <v>26443585.454115309</v>
      </c>
      <c r="D7" s="36">
        <v>38586290.874717206</v>
      </c>
      <c r="E7" s="36">
        <v>12142705.420601897</v>
      </c>
      <c r="F7" s="36">
        <v>65029876.328832515</v>
      </c>
      <c r="G7" s="36">
        <v>30046192.836937178</v>
      </c>
      <c r="H7" s="36">
        <v>8540098.0377800278</v>
      </c>
      <c r="I7" s="36">
        <v>3723096.6840327755</v>
      </c>
      <c r="J7" s="36">
        <v>59.336251355608184</v>
      </c>
      <c r="K7" s="36">
        <v>77.867533146660293</v>
      </c>
      <c r="L7" s="36">
        <v>9.6487550361370715</v>
      </c>
      <c r="M7" s="36"/>
      <c r="N7" s="36"/>
      <c r="O7" s="33"/>
      <c r="P7" s="34"/>
      <c r="Q7" s="34"/>
    </row>
    <row r="8" spans="1:22" ht="15.6" x14ac:dyDescent="0.3">
      <c r="A8" s="35">
        <v>2020</v>
      </c>
      <c r="B8" s="37" t="s">
        <v>110</v>
      </c>
      <c r="C8" s="31">
        <v>3576567.8534320001</v>
      </c>
      <c r="D8" s="31">
        <v>4109769.9373988318</v>
      </c>
      <c r="E8" s="31">
        <v>533202.08396683168</v>
      </c>
      <c r="F8" s="31">
        <v>7686337.790830832</v>
      </c>
      <c r="G8" s="31">
        <v>2944596.7800408299</v>
      </c>
      <c r="H8" s="31">
        <v>1165173.1573580019</v>
      </c>
      <c r="I8" s="31">
        <v>623998.51213612012</v>
      </c>
      <c r="J8" s="32">
        <v>53.468505408407232</v>
      </c>
      <c r="K8" s="32">
        <v>71.648701141274415</v>
      </c>
      <c r="L8" s="32">
        <v>15.183295455488761</v>
      </c>
      <c r="M8" s="32">
        <v>-33.14362354403476</v>
      </c>
      <c r="N8" s="32">
        <v>-13.851606981302645</v>
      </c>
      <c r="O8" s="33"/>
      <c r="P8" s="34"/>
      <c r="Q8" s="34"/>
    </row>
    <row r="9" spans="1:22" ht="15.6" x14ac:dyDescent="0.3">
      <c r="A9" s="35"/>
      <c r="B9" s="37" t="s">
        <v>111</v>
      </c>
      <c r="C9" s="31">
        <v>2433232.0771360002</v>
      </c>
      <c r="D9" s="31">
        <v>2224953.1546910591</v>
      </c>
      <c r="E9" s="31">
        <v>-208278.92244494101</v>
      </c>
      <c r="F9" s="31">
        <v>4658185.2318270598</v>
      </c>
      <c r="G9" s="31">
        <v>1553939.08414662</v>
      </c>
      <c r="H9" s="31">
        <v>671014.07054443914</v>
      </c>
      <c r="I9" s="31">
        <v>352961.94961210998</v>
      </c>
      <c r="J9" s="32">
        <v>47.764376982887292</v>
      </c>
      <c r="K9" s="32">
        <v>69.841429284491554</v>
      </c>
      <c r="L9" s="32">
        <v>15.863792406951585</v>
      </c>
      <c r="M9" s="32">
        <v>-31.967400679924996</v>
      </c>
      <c r="N9" s="32">
        <v>-45.861856294095062</v>
      </c>
      <c r="O9" s="33"/>
      <c r="P9" s="34"/>
      <c r="Q9" s="34"/>
    </row>
    <row r="10" spans="1:22" ht="15.6" x14ac:dyDescent="0.3">
      <c r="A10" s="331"/>
      <c r="B10" s="37" t="s">
        <v>112</v>
      </c>
      <c r="C10" s="31">
        <v>3184592.7290059999</v>
      </c>
      <c r="D10" s="31">
        <v>2993464.3347087298</v>
      </c>
      <c r="E10" s="31">
        <v>-191128.3942972701</v>
      </c>
      <c r="F10" s="31">
        <v>6178057.0637147296</v>
      </c>
      <c r="G10" s="31">
        <v>2424774.0473383102</v>
      </c>
      <c r="H10" s="31">
        <v>568690.2873704196</v>
      </c>
      <c r="I10" s="31">
        <v>215159.25412491997</v>
      </c>
      <c r="J10" s="32">
        <v>48.453167457615315</v>
      </c>
      <c r="K10" s="32">
        <v>81.002269485006096</v>
      </c>
      <c r="L10" s="32">
        <v>7.1876337937346895</v>
      </c>
      <c r="M10" s="32">
        <v>30.879119954491873</v>
      </c>
      <c r="N10" s="32">
        <v>34.540555534724525</v>
      </c>
      <c r="O10" s="33"/>
      <c r="P10" s="34"/>
      <c r="Q10" s="34"/>
    </row>
    <row r="11" spans="1:22" ht="15.6" x14ac:dyDescent="0.3">
      <c r="A11" s="35"/>
      <c r="B11" s="37" t="s">
        <v>113</v>
      </c>
      <c r="C11" s="31">
        <v>3506551.1482520001</v>
      </c>
      <c r="D11" s="31">
        <v>3194497.0170488521</v>
      </c>
      <c r="E11" s="31">
        <v>-312054.13120314805</v>
      </c>
      <c r="F11" s="31">
        <v>6701048.1653008517</v>
      </c>
      <c r="G11" s="31">
        <v>2521346.0711123599</v>
      </c>
      <c r="H11" s="31">
        <v>673150.94593649218</v>
      </c>
      <c r="I11" s="31">
        <v>241282.807586765</v>
      </c>
      <c r="J11" s="32">
        <v>47.671602087424056</v>
      </c>
      <c r="K11" s="32">
        <v>78.927795444981697</v>
      </c>
      <c r="L11" s="32">
        <v>7.5530766283096256</v>
      </c>
      <c r="M11" s="32">
        <v>10.109877357739633</v>
      </c>
      <c r="N11" s="32">
        <v>6.7157199773246399</v>
      </c>
      <c r="O11" s="33"/>
      <c r="P11" s="34"/>
      <c r="Q11" s="34"/>
    </row>
    <row r="12" spans="1:22" ht="15.6" x14ac:dyDescent="0.3">
      <c r="A12" s="35">
        <v>2021</v>
      </c>
      <c r="B12" s="37" t="s">
        <v>110</v>
      </c>
      <c r="C12" s="31">
        <v>4875187.8490409199</v>
      </c>
      <c r="D12" s="31">
        <v>2984931.9546332648</v>
      </c>
      <c r="E12" s="31">
        <v>-1890255.8944076551</v>
      </c>
      <c r="F12" s="31">
        <v>7860119.8036741847</v>
      </c>
      <c r="G12" s="31">
        <v>2042897.9929167503</v>
      </c>
      <c r="H12" s="31">
        <v>942033.96171651455</v>
      </c>
      <c r="I12" s="31">
        <v>367870.64029399503</v>
      </c>
      <c r="J12" s="32">
        <v>37.975654687069387</v>
      </c>
      <c r="K12" s="32">
        <v>68.44035388296632</v>
      </c>
      <c r="L12" s="32">
        <v>12.324255490078412</v>
      </c>
      <c r="M12" s="32">
        <v>39.030849485004062</v>
      </c>
      <c r="N12" s="32">
        <v>-6.5601896416603367</v>
      </c>
      <c r="O12" s="33"/>
      <c r="P12" s="34"/>
      <c r="Q12" s="34"/>
    </row>
    <row r="13" spans="1:22" ht="15.6" x14ac:dyDescent="0.3">
      <c r="A13" s="35"/>
      <c r="B13" s="37" t="s">
        <v>111</v>
      </c>
      <c r="C13" s="31">
        <v>4692334.3244279996</v>
      </c>
      <c r="D13" s="31">
        <v>5019682.7244793801</v>
      </c>
      <c r="E13" s="31">
        <v>327348.40005138051</v>
      </c>
      <c r="F13" s="31">
        <v>9712017.0489073806</v>
      </c>
      <c r="G13" s="31">
        <v>4072324.4691567058</v>
      </c>
      <c r="H13" s="31">
        <v>947358.25532267429</v>
      </c>
      <c r="I13" s="31">
        <v>409814.60282980185</v>
      </c>
      <c r="J13" s="32">
        <v>51.685275048442215</v>
      </c>
      <c r="K13" s="32">
        <v>81.127128798345922</v>
      </c>
      <c r="L13" s="32">
        <v>8.164153499807222</v>
      </c>
      <c r="M13" s="32">
        <v>-3.7506970044014314</v>
      </c>
      <c r="N13" s="32">
        <v>68.167408864638901</v>
      </c>
      <c r="O13" s="33"/>
      <c r="P13" s="34"/>
      <c r="Q13" s="34"/>
    </row>
    <row r="14" spans="1:22" ht="15.6" x14ac:dyDescent="0.3">
      <c r="A14" s="35"/>
      <c r="B14" s="37" t="s">
        <v>112</v>
      </c>
      <c r="C14" s="31">
        <v>5335861.3035049997</v>
      </c>
      <c r="D14" s="31">
        <v>5136555.14876399</v>
      </c>
      <c r="E14" s="31">
        <v>-199306.1547410097</v>
      </c>
      <c r="F14" s="31">
        <v>10472416.45226899</v>
      </c>
      <c r="G14" s="31">
        <v>4026183.4374199002</v>
      </c>
      <c r="H14" s="31">
        <v>1110371.7113440898</v>
      </c>
      <c r="I14" s="31">
        <v>552525.18029800011</v>
      </c>
      <c r="J14" s="32">
        <v>49.048423276282968</v>
      </c>
      <c r="K14" s="32">
        <v>78.382949677639914</v>
      </c>
      <c r="L14" s="32">
        <v>10.756726333035758</v>
      </c>
      <c r="M14" s="32">
        <v>13.714431551197</v>
      </c>
      <c r="N14" s="32">
        <v>2.32828309475937</v>
      </c>
      <c r="O14" s="33"/>
      <c r="P14" s="34"/>
      <c r="Q14" s="34"/>
    </row>
    <row r="15" spans="1:22" ht="15.6" x14ac:dyDescent="0.3">
      <c r="A15" s="35"/>
      <c r="B15" s="37" t="s">
        <v>113</v>
      </c>
      <c r="C15" s="31">
        <v>5940581.4754879996</v>
      </c>
      <c r="D15" s="31">
        <v>5766618.8858957943</v>
      </c>
      <c r="E15" s="31">
        <v>-173962.58959220536</v>
      </c>
      <c r="F15" s="31">
        <v>11707200.361383794</v>
      </c>
      <c r="G15" s="31">
        <v>4269363.1841741297</v>
      </c>
      <c r="H15" s="31">
        <v>1497255.7017216645</v>
      </c>
      <c r="I15" s="31">
        <v>810875.08889090992</v>
      </c>
      <c r="J15" s="32">
        <v>49.257027366824516</v>
      </c>
      <c r="K15" s="32">
        <v>74.035813162827409</v>
      </c>
      <c r="L15" s="32">
        <v>14.061534235844467</v>
      </c>
      <c r="M15" s="32">
        <v>11.333131383789413</v>
      </c>
      <c r="N15" s="32">
        <v>12.266270270327313</v>
      </c>
      <c r="O15" s="33"/>
      <c r="P15" s="34"/>
      <c r="Q15" s="34"/>
    </row>
    <row r="16" spans="1:22" ht="15.6" x14ac:dyDescent="0.3">
      <c r="A16" s="35">
        <v>2022</v>
      </c>
      <c r="B16" s="37" t="s">
        <v>110</v>
      </c>
      <c r="C16" s="31">
        <v>7495673.5195515417</v>
      </c>
      <c r="D16" s="31">
        <v>7102113.6267806599</v>
      </c>
      <c r="E16" s="31">
        <v>-393559.89277088153</v>
      </c>
      <c r="F16" s="31">
        <v>14597787.146332201</v>
      </c>
      <c r="G16" s="31">
        <v>5620992.1731302748</v>
      </c>
      <c r="H16" s="31">
        <v>1481121.4536503849</v>
      </c>
      <c r="I16" s="31">
        <v>716849.41903121443</v>
      </c>
      <c r="J16" s="31">
        <v>48.65198783615034</v>
      </c>
      <c r="K16" s="31">
        <v>79.145342760141574</v>
      </c>
      <c r="L16" s="31">
        <v>10.093465927215211</v>
      </c>
      <c r="M16" s="32">
        <v>26.177438193216535</v>
      </c>
      <c r="N16" s="32">
        <v>23.159060227671144</v>
      </c>
      <c r="O16" s="33"/>
      <c r="P16" s="34"/>
      <c r="Q16" s="34"/>
    </row>
    <row r="17" spans="1:17" ht="15.6" x14ac:dyDescent="0.3">
      <c r="A17" s="35"/>
      <c r="B17" s="37" t="s">
        <v>111</v>
      </c>
      <c r="C17" s="31">
        <v>6388514.1678322162</v>
      </c>
      <c r="D17" s="31">
        <v>7400886.8237214331</v>
      </c>
      <c r="E17" s="31">
        <v>1012372.6558892156</v>
      </c>
      <c r="F17" s="31">
        <v>13789400.991553649</v>
      </c>
      <c r="G17" s="31">
        <v>5907967.6237355089</v>
      </c>
      <c r="H17" s="31">
        <v>1492919.1999859237</v>
      </c>
      <c r="I17" s="31">
        <v>669435.23292314261</v>
      </c>
      <c r="J17" s="31">
        <v>53.670836233239285</v>
      </c>
      <c r="K17" s="31">
        <v>79.827833669867815</v>
      </c>
      <c r="L17" s="31">
        <v>9.0453380637771517</v>
      </c>
      <c r="M17" s="32">
        <v>-14.770645344029946</v>
      </c>
      <c r="N17" s="32">
        <v>4.2068208513893497</v>
      </c>
      <c r="O17" s="33"/>
      <c r="P17" s="34"/>
      <c r="Q17" s="34"/>
    </row>
    <row r="18" spans="1:17" ht="15.6" x14ac:dyDescent="0.3">
      <c r="A18" s="35"/>
      <c r="B18" s="37" t="s">
        <v>112</v>
      </c>
      <c r="C18" s="31">
        <v>6343531.7765559917</v>
      </c>
      <c r="D18" s="31">
        <v>5934146.0802645367</v>
      </c>
      <c r="E18" s="31">
        <v>-409385.6962914553</v>
      </c>
      <c r="F18" s="31">
        <v>12277677.856820527</v>
      </c>
      <c r="G18" s="31">
        <v>4658301.2294321898</v>
      </c>
      <c r="H18" s="31">
        <v>1275844.8508323466</v>
      </c>
      <c r="I18" s="31">
        <v>438511.67045873823</v>
      </c>
      <c r="J18" s="31">
        <v>48.33280486316054</v>
      </c>
      <c r="K18" s="31">
        <v>78.499941970160066</v>
      </c>
      <c r="L18" s="31">
        <v>7.3896339006064693</v>
      </c>
      <c r="M18" s="32">
        <v>-0.70411350893956259</v>
      </c>
      <c r="N18" s="32">
        <v>-19.818445794302338</v>
      </c>
      <c r="O18" s="33"/>
      <c r="P18" s="34"/>
      <c r="Q18" s="34"/>
    </row>
    <row r="19" spans="1:17" ht="15.6" x14ac:dyDescent="0.3">
      <c r="A19" s="39"/>
      <c r="B19" s="37" t="s">
        <v>113</v>
      </c>
      <c r="C19" s="31">
        <v>5362827.9455277845</v>
      </c>
      <c r="D19" s="31">
        <v>6359608.3318650639</v>
      </c>
      <c r="E19" s="31">
        <v>996780.38633727888</v>
      </c>
      <c r="F19" s="31">
        <v>11722436.277392849</v>
      </c>
      <c r="G19" s="31">
        <v>4911916.5579513898</v>
      </c>
      <c r="H19" s="31">
        <v>1447691.7739136738</v>
      </c>
      <c r="I19" s="31">
        <v>732238.22394795343</v>
      </c>
      <c r="J19" s="31">
        <v>54.251592257573655</v>
      </c>
      <c r="K19" s="31">
        <v>77.236148857470383</v>
      </c>
      <c r="L19" s="31">
        <v>11.513888682091403</v>
      </c>
      <c r="M19" s="32">
        <v>-15.459902552275818</v>
      </c>
      <c r="N19" s="32">
        <v>7.1697299973033468</v>
      </c>
      <c r="O19" s="33"/>
      <c r="P19" s="34"/>
      <c r="Q19" s="34"/>
    </row>
    <row r="20" spans="1:17" ht="15.6" x14ac:dyDescent="0.3">
      <c r="A20" s="35">
        <v>2023</v>
      </c>
      <c r="B20" s="150" t="s">
        <v>110</v>
      </c>
      <c r="C20" s="150">
        <v>6466102.3846731624</v>
      </c>
      <c r="D20" s="150">
        <v>6487038.8817554507</v>
      </c>
      <c r="E20" s="150">
        <v>20936.497082288377</v>
      </c>
      <c r="F20" s="150">
        <v>12953141.266428614</v>
      </c>
      <c r="G20" s="150">
        <v>5148579.6702303598</v>
      </c>
      <c r="H20" s="150">
        <v>1338459.2115250907</v>
      </c>
      <c r="I20" s="150">
        <v>663773.85021484061</v>
      </c>
      <c r="J20" s="150">
        <v>50.080816292556577</v>
      </c>
      <c r="K20" s="150">
        <v>79.367177599482929</v>
      </c>
      <c r="L20" s="150">
        <v>10.232308797804174</v>
      </c>
      <c r="M20" s="150">
        <v>20.572624189172988</v>
      </c>
      <c r="N20" s="150">
        <v>2.0037483951942634</v>
      </c>
      <c r="O20" s="33"/>
      <c r="P20" s="34"/>
      <c r="Q20" s="34"/>
    </row>
    <row r="21" spans="1:17" ht="15.6" x14ac:dyDescent="0.3">
      <c r="A21" s="39"/>
      <c r="B21" s="150" t="s">
        <v>111</v>
      </c>
      <c r="C21" s="150">
        <v>6301948.7557078563</v>
      </c>
      <c r="D21" s="150">
        <v>6435130.207066224</v>
      </c>
      <c r="E21" s="150">
        <v>133181.45135836769</v>
      </c>
      <c r="F21" s="150">
        <v>12737078.96277407</v>
      </c>
      <c r="G21" s="150">
        <v>5005707.7721762899</v>
      </c>
      <c r="H21" s="150">
        <v>1429422.4348899259</v>
      </c>
      <c r="I21" s="150">
        <v>701627.53847106639</v>
      </c>
      <c r="J21" s="150">
        <v>50.522810024761647</v>
      </c>
      <c r="K21" s="150">
        <v>77.787202606711389</v>
      </c>
      <c r="L21" s="150">
        <v>10.903082236014901</v>
      </c>
      <c r="M21" s="150">
        <v>-2.5386797053261239</v>
      </c>
      <c r="N21" s="150">
        <v>-0.80019058981160041</v>
      </c>
      <c r="O21" s="33"/>
      <c r="P21" s="34"/>
      <c r="Q21" s="34"/>
    </row>
    <row r="22" spans="1:17" ht="15.6" x14ac:dyDescent="0.3">
      <c r="A22" s="39"/>
      <c r="B22" s="150" t="s">
        <v>112</v>
      </c>
      <c r="C22" s="150">
        <v>9041237.0994070172</v>
      </c>
      <c r="D22" s="150">
        <v>10346603.850588156</v>
      </c>
      <c r="E22" s="150">
        <v>1305366.7511811387</v>
      </c>
      <c r="F22" s="150">
        <v>19387840.949995168</v>
      </c>
      <c r="G22" s="150">
        <v>8535612.1947161015</v>
      </c>
      <c r="H22" s="150">
        <v>1810991.6558720535</v>
      </c>
      <c r="I22" s="150">
        <v>683022.48522569286</v>
      </c>
      <c r="J22" s="150">
        <v>53.366457241288309</v>
      </c>
      <c r="K22" s="150">
        <v>82.496752731389165</v>
      </c>
      <c r="L22" s="150">
        <v>6.6014171905003041</v>
      </c>
      <c r="M22" s="150">
        <v>43.467321774365573</v>
      </c>
      <c r="N22" s="150">
        <v>60.783131306758328</v>
      </c>
      <c r="O22" s="33"/>
      <c r="P22" s="34"/>
      <c r="Q22" s="34"/>
    </row>
    <row r="23" spans="1:17" ht="15.6" x14ac:dyDescent="0.3">
      <c r="A23" s="38"/>
      <c r="B23" s="150" t="s">
        <v>113</v>
      </c>
      <c r="C23" s="150">
        <v>9053777.2964023277</v>
      </c>
      <c r="D23" s="150">
        <v>12693619.503275592</v>
      </c>
      <c r="E23" s="150">
        <v>3639842.2068732642</v>
      </c>
      <c r="F23" s="150">
        <v>21747396.79967792</v>
      </c>
      <c r="G23" s="150">
        <v>10310703.933307819</v>
      </c>
      <c r="H23" s="150">
        <v>2382915.5699677723</v>
      </c>
      <c r="I23" s="150">
        <v>1095430.3534709788</v>
      </c>
      <c r="J23" s="150">
        <v>58.368454947507033</v>
      </c>
      <c r="K23" s="150">
        <v>81.22745392397448</v>
      </c>
      <c r="L23" s="150">
        <v>8.6297714626494262</v>
      </c>
      <c r="M23" s="150">
        <v>0.13870001259156176</v>
      </c>
      <c r="N23" s="150">
        <v>22.683923020344682</v>
      </c>
      <c r="O23" s="34"/>
      <c r="P23" s="34"/>
      <c r="Q23" s="34"/>
    </row>
    <row r="24" spans="1:17" ht="15.6" x14ac:dyDescent="0.3">
      <c r="A24" s="35">
        <v>2024</v>
      </c>
      <c r="B24" s="36" t="s">
        <v>110</v>
      </c>
      <c r="C24" s="36">
        <v>13970054.034289882</v>
      </c>
      <c r="D24" s="36">
        <v>19167359.185473647</v>
      </c>
      <c r="E24" s="36">
        <v>5197305.1511837654</v>
      </c>
      <c r="F24" s="36">
        <v>33137413.219763529</v>
      </c>
      <c r="G24" s="36">
        <v>15486632.65619502</v>
      </c>
      <c r="H24" s="36">
        <v>3680726.5292786267</v>
      </c>
      <c r="I24" s="36">
        <v>1778848.2516972311</v>
      </c>
      <c r="J24" s="36">
        <v>57.842050187677344</v>
      </c>
      <c r="K24" s="36">
        <v>80.796903247536903</v>
      </c>
      <c r="L24" s="36">
        <v>9.2806120785035731</v>
      </c>
      <c r="M24" s="36">
        <v>54.300835738925457</v>
      </c>
      <c r="N24" s="36">
        <v>50.999950648650724</v>
      </c>
      <c r="O24" s="33"/>
      <c r="P24" s="33"/>
      <c r="Q24" s="34"/>
    </row>
    <row r="25" spans="1:17" s="89" customFormat="1" ht="15.6" x14ac:dyDescent="0.3">
      <c r="A25" s="35"/>
      <c r="B25" s="73" t="s">
        <v>111</v>
      </c>
      <c r="C25" s="73">
        <v>12473531.419825429</v>
      </c>
      <c r="D25" s="73">
        <v>19418931.689243555</v>
      </c>
      <c r="E25" s="73">
        <v>6945400.269418126</v>
      </c>
      <c r="F25" s="73">
        <v>31892463.109068982</v>
      </c>
      <c r="G25" s="73">
        <v>14559560.180742158</v>
      </c>
      <c r="H25" s="73">
        <v>4859371.5085013974</v>
      </c>
      <c r="I25" s="73">
        <v>1944248.4323355444</v>
      </c>
      <c r="J25" s="73">
        <v>60.88877996921336</v>
      </c>
      <c r="K25" s="73">
        <v>74.976113072208406</v>
      </c>
      <c r="L25" s="73">
        <v>10.012128697133702</v>
      </c>
      <c r="M25" s="73">
        <v>-10.712360960030624</v>
      </c>
      <c r="N25" s="73">
        <v>1.3125047709262274</v>
      </c>
      <c r="O25" s="33"/>
      <c r="P25" s="33"/>
      <c r="Q25" s="34"/>
    </row>
    <row r="26" spans="1:17" ht="15.6" x14ac:dyDescent="0.3">
      <c r="A26" s="35">
        <v>2020</v>
      </c>
      <c r="B26" s="41" t="s">
        <v>114</v>
      </c>
      <c r="C26" s="31">
        <v>1243317.892853</v>
      </c>
      <c r="D26" s="31">
        <v>1706683.5861916509</v>
      </c>
      <c r="E26" s="31">
        <v>463365.69333865098</v>
      </c>
      <c r="F26" s="31">
        <v>2950001.4790446507</v>
      </c>
      <c r="G26" s="31">
        <v>1224559.9537473998</v>
      </c>
      <c r="H26" s="31">
        <v>482123.6324442511</v>
      </c>
      <c r="I26" s="31">
        <v>278021.72091524006</v>
      </c>
      <c r="J26" s="32">
        <v>57.853651881705339</v>
      </c>
      <c r="K26" s="32">
        <v>71.750848467460955</v>
      </c>
      <c r="L26" s="32">
        <v>16.290173712611061</v>
      </c>
      <c r="M26" s="32">
        <v>-10.95930681957786</v>
      </c>
      <c r="N26" s="32">
        <v>-2.976028124425881</v>
      </c>
      <c r="O26" s="33"/>
      <c r="P26" s="34"/>
      <c r="Q26" s="34"/>
    </row>
    <row r="27" spans="1:17" x14ac:dyDescent="0.3">
      <c r="A27" s="40"/>
      <c r="B27" s="41" t="s">
        <v>115</v>
      </c>
      <c r="C27" s="31">
        <v>1104347.303325</v>
      </c>
      <c r="D27" s="31">
        <v>1438825.1302736399</v>
      </c>
      <c r="E27" s="31">
        <v>334477.82694863994</v>
      </c>
      <c r="F27" s="31">
        <v>2543172.4335986399</v>
      </c>
      <c r="G27" s="31">
        <v>1057258.5992197599</v>
      </c>
      <c r="H27" s="31">
        <v>381566.53105388</v>
      </c>
      <c r="I27" s="31">
        <v>220017.89697758004</v>
      </c>
      <c r="J27" s="32">
        <v>56.575995841448844</v>
      </c>
      <c r="K27" s="32">
        <v>73.480687609250154</v>
      </c>
      <c r="L27" s="32">
        <v>15.291496676579202</v>
      </c>
      <c r="M27" s="32">
        <v>-11.177398019191118</v>
      </c>
      <c r="N27" s="32">
        <v>-15.694675807817374</v>
      </c>
      <c r="O27" s="33"/>
      <c r="P27" s="34"/>
      <c r="Q27" s="34"/>
    </row>
    <row r="28" spans="1:17" x14ac:dyDescent="0.3">
      <c r="A28" s="40"/>
      <c r="B28" s="41" t="s">
        <v>126</v>
      </c>
      <c r="C28" s="31">
        <v>1228902.657254</v>
      </c>
      <c r="D28" s="31">
        <v>964261.22093354003</v>
      </c>
      <c r="E28" s="31">
        <v>-264641.43632045994</v>
      </c>
      <c r="F28" s="31">
        <v>2193163.87818754</v>
      </c>
      <c r="G28" s="31">
        <v>662778.22707367002</v>
      </c>
      <c r="H28" s="31">
        <v>301482.99385987001</v>
      </c>
      <c r="I28" s="31">
        <v>125958.8942433</v>
      </c>
      <c r="J28" s="32">
        <v>43.966674379591666</v>
      </c>
      <c r="K28" s="32">
        <v>68.734302768290092</v>
      </c>
      <c r="L28" s="32">
        <v>13.062735647644747</v>
      </c>
      <c r="M28" s="32">
        <v>11.278639749830981</v>
      </c>
      <c r="N28" s="32">
        <v>-32.982737050877475</v>
      </c>
      <c r="O28" s="33"/>
      <c r="P28" s="34"/>
      <c r="Q28" s="34"/>
    </row>
    <row r="29" spans="1:17" x14ac:dyDescent="0.3">
      <c r="A29" s="40"/>
      <c r="B29" s="41" t="s">
        <v>117</v>
      </c>
      <c r="C29" s="31">
        <v>735170.93676299998</v>
      </c>
      <c r="D29" s="31">
        <v>686158.33267918008</v>
      </c>
      <c r="E29" s="31">
        <v>-49012.604083819897</v>
      </c>
      <c r="F29" s="31">
        <v>1421329.2694421802</v>
      </c>
      <c r="G29" s="31">
        <v>415842.40359941998</v>
      </c>
      <c r="H29" s="31">
        <v>270315.9290797601</v>
      </c>
      <c r="I29" s="31">
        <v>159615.60749805</v>
      </c>
      <c r="J29" s="32">
        <v>48.27581809727117</v>
      </c>
      <c r="K29" s="32">
        <v>60.604438333601216</v>
      </c>
      <c r="L29" s="32">
        <v>23.262212217814721</v>
      </c>
      <c r="M29" s="32">
        <v>-40.17663381038254</v>
      </c>
      <c r="N29" s="32">
        <v>-28.841032099695703</v>
      </c>
      <c r="O29" s="33"/>
      <c r="P29" s="34"/>
      <c r="Q29" s="34"/>
    </row>
    <row r="30" spans="1:17" x14ac:dyDescent="0.3">
      <c r="A30" s="40"/>
      <c r="B30" s="41" t="s">
        <v>118</v>
      </c>
      <c r="C30" s="31">
        <v>749205.79949</v>
      </c>
      <c r="D30" s="31">
        <v>752669.54753369896</v>
      </c>
      <c r="E30" s="31">
        <v>3463.7480436989572</v>
      </c>
      <c r="F30" s="31">
        <v>1501875.347023699</v>
      </c>
      <c r="G30" s="31">
        <v>514825.43651724001</v>
      </c>
      <c r="H30" s="31">
        <v>237844.11101645895</v>
      </c>
      <c r="I30" s="31">
        <v>115116.69269690999</v>
      </c>
      <c r="J30" s="32">
        <v>50.115314098821948</v>
      </c>
      <c r="K30" s="32">
        <v>68.399929053086865</v>
      </c>
      <c r="L30" s="32">
        <v>15.294453332689923</v>
      </c>
      <c r="M30" s="32">
        <v>1.9090611482543554</v>
      </c>
      <c r="N30" s="32">
        <v>9.6932751067554026</v>
      </c>
      <c r="O30" s="33"/>
      <c r="P30" s="34"/>
      <c r="Q30" s="34"/>
    </row>
    <row r="31" spans="1:17" x14ac:dyDescent="0.3">
      <c r="A31" s="40"/>
      <c r="B31" s="41" t="s">
        <v>119</v>
      </c>
      <c r="C31" s="31">
        <v>948855.34088300006</v>
      </c>
      <c r="D31" s="31">
        <v>786125.27447817894</v>
      </c>
      <c r="E31" s="31">
        <v>-162730.06640482112</v>
      </c>
      <c r="F31" s="31">
        <v>1734980.615361179</v>
      </c>
      <c r="G31" s="31">
        <v>623271.24402996001</v>
      </c>
      <c r="H31" s="31">
        <v>162854.03044821892</v>
      </c>
      <c r="I31" s="31">
        <v>78229.649417149994</v>
      </c>
      <c r="J31" s="32">
        <v>45.310320329690114</v>
      </c>
      <c r="K31" s="32">
        <v>79.283959473721339</v>
      </c>
      <c r="L31" s="32">
        <v>9.9512955449852374</v>
      </c>
      <c r="M31" s="32">
        <v>26.648157492761754</v>
      </c>
      <c r="N31" s="32">
        <v>4.4449422796638487</v>
      </c>
      <c r="O31" s="33"/>
      <c r="P31" s="34"/>
      <c r="Q31" s="34"/>
    </row>
    <row r="32" spans="1:17" x14ac:dyDescent="0.3">
      <c r="A32" s="40"/>
      <c r="B32" s="41" t="s">
        <v>120</v>
      </c>
      <c r="C32" s="31">
        <v>1010882.241735</v>
      </c>
      <c r="D32" s="31">
        <v>1104890.184727991</v>
      </c>
      <c r="E32" s="31">
        <v>94007.942992990953</v>
      </c>
      <c r="F32" s="31">
        <v>2115772.4264629912</v>
      </c>
      <c r="G32" s="31">
        <v>876896.45132825</v>
      </c>
      <c r="H32" s="31">
        <v>227993.733399741</v>
      </c>
      <c r="I32" s="31">
        <v>110488.30645929</v>
      </c>
      <c r="J32" s="32">
        <v>52.221598642112646</v>
      </c>
      <c r="K32" s="32">
        <v>79.365032240206759</v>
      </c>
      <c r="L32" s="32">
        <v>9.9999355579840472</v>
      </c>
      <c r="M32" s="32">
        <v>6.5370239465879028</v>
      </c>
      <c r="N32" s="32">
        <v>40.548869321292919</v>
      </c>
      <c r="O32" s="33"/>
      <c r="P32" s="34"/>
      <c r="Q32" s="34"/>
    </row>
    <row r="33" spans="1:17" x14ac:dyDescent="0.3">
      <c r="A33" s="40"/>
      <c r="B33" s="41" t="s">
        <v>121</v>
      </c>
      <c r="C33" s="31">
        <v>1126294.6343340001</v>
      </c>
      <c r="D33" s="31">
        <v>992111.02440076997</v>
      </c>
      <c r="E33" s="31">
        <v>-134183.60993323009</v>
      </c>
      <c r="F33" s="31">
        <v>2118405.65873477</v>
      </c>
      <c r="G33" s="31">
        <v>806258.58200081007</v>
      </c>
      <c r="H33" s="31">
        <v>185852.44239995989</v>
      </c>
      <c r="I33" s="31">
        <v>62926.712273619996</v>
      </c>
      <c r="J33" s="32">
        <v>46.832910415907499</v>
      </c>
      <c r="K33" s="32">
        <v>81.266971354116961</v>
      </c>
      <c r="L33" s="32">
        <v>6.3427087015414845</v>
      </c>
      <c r="M33" s="32">
        <v>11.4169967414716</v>
      </c>
      <c r="N33" s="32">
        <v>-10.207273255394673</v>
      </c>
      <c r="O33" s="33"/>
      <c r="P33" s="34"/>
      <c r="Q33" s="34"/>
    </row>
    <row r="34" spans="1:17" x14ac:dyDescent="0.3">
      <c r="A34" s="40"/>
      <c r="B34" s="41" t="s">
        <v>122</v>
      </c>
      <c r="C34" s="31">
        <v>1047415.852937</v>
      </c>
      <c r="D34" s="31">
        <v>896463.12557996996</v>
      </c>
      <c r="E34" s="31">
        <v>-150952.72735703003</v>
      </c>
      <c r="F34" s="31">
        <v>1943878.9785169698</v>
      </c>
      <c r="G34" s="31">
        <v>741619.01400924998</v>
      </c>
      <c r="H34" s="31">
        <v>154844.11157071998</v>
      </c>
      <c r="I34" s="31">
        <v>41744.235392009992</v>
      </c>
      <c r="J34" s="32">
        <v>46.117229286768783</v>
      </c>
      <c r="K34" s="32">
        <v>92.482307082646642</v>
      </c>
      <c r="L34" s="32">
        <v>4.6565479606317783</v>
      </c>
      <c r="M34" s="32">
        <v>-7.00338783409393</v>
      </c>
      <c r="N34" s="32">
        <v>-9.6408462831638086</v>
      </c>
      <c r="O34" s="33"/>
      <c r="P34" s="34"/>
      <c r="Q34" s="34"/>
    </row>
    <row r="35" spans="1:17" x14ac:dyDescent="0.3">
      <c r="A35" s="40"/>
      <c r="B35" s="35" t="s">
        <v>123</v>
      </c>
      <c r="C35" s="42">
        <v>1185140.9488530001</v>
      </c>
      <c r="D35" s="42">
        <v>998403.39773040602</v>
      </c>
      <c r="E35" s="31">
        <v>-186737.55112259404</v>
      </c>
      <c r="F35" s="31">
        <v>2183544.346583406</v>
      </c>
      <c r="G35" s="42">
        <v>829069.78068156005</v>
      </c>
      <c r="H35" s="31">
        <v>169333.61704884598</v>
      </c>
      <c r="I35" s="31">
        <v>37913.733508975994</v>
      </c>
      <c r="J35" s="32">
        <v>45.723980797212057</v>
      </c>
      <c r="K35" s="32">
        <v>81.375345287675287</v>
      </c>
      <c r="L35" s="32">
        <v>3.7974363463868794</v>
      </c>
      <c r="M35" s="32">
        <v>13.149036796589709</v>
      </c>
      <c r="N35" s="32">
        <v>11.371384861422543</v>
      </c>
      <c r="O35" s="33"/>
      <c r="P35" s="34"/>
      <c r="Q35" s="34"/>
    </row>
    <row r="36" spans="1:17" x14ac:dyDescent="0.3">
      <c r="A36" s="40"/>
      <c r="B36" s="35" t="s">
        <v>124</v>
      </c>
      <c r="C36" s="42">
        <v>1339819.707534</v>
      </c>
      <c r="D36" s="42">
        <v>1025050.1689878061</v>
      </c>
      <c r="E36" s="31">
        <v>-314769.53854619397</v>
      </c>
      <c r="F36" s="31">
        <v>2364869.8765218062</v>
      </c>
      <c r="G36" s="42">
        <v>812454.212267</v>
      </c>
      <c r="H36" s="31">
        <v>212595.95672080608</v>
      </c>
      <c r="I36" s="31">
        <v>75657.406873447995</v>
      </c>
      <c r="J36" s="32">
        <v>43.344886717210215</v>
      </c>
      <c r="K36" s="32">
        <v>85.832099226185903</v>
      </c>
      <c r="L36" s="32">
        <v>7.3808491684028015</v>
      </c>
      <c r="M36" s="32">
        <v>13.05150740346123</v>
      </c>
      <c r="N36" s="32">
        <v>2.6689383587810407</v>
      </c>
      <c r="O36" s="33"/>
      <c r="P36" s="34"/>
      <c r="Q36" s="34"/>
    </row>
    <row r="37" spans="1:17" x14ac:dyDescent="0.3">
      <c r="A37" s="40"/>
      <c r="B37" s="35" t="s">
        <v>125</v>
      </c>
      <c r="C37" s="42">
        <v>981590.49186499999</v>
      </c>
      <c r="D37" s="42">
        <v>1171043.4503306411</v>
      </c>
      <c r="E37" s="31">
        <v>189452.95846564113</v>
      </c>
      <c r="F37" s="31">
        <v>2152633.9421956409</v>
      </c>
      <c r="G37" s="42">
        <v>879822.07816380006</v>
      </c>
      <c r="H37" s="31">
        <v>291221.37216684106</v>
      </c>
      <c r="I37" s="31">
        <v>127711.66720434101</v>
      </c>
      <c r="J37" s="32">
        <v>54.40049175923528</v>
      </c>
      <c r="K37" s="32">
        <v>215.30764468222458</v>
      </c>
      <c r="L37" s="32">
        <v>10.905800905020385</v>
      </c>
      <c r="M37" s="32">
        <v>-26.737120946544181</v>
      </c>
      <c r="N37" s="32">
        <v>14.242549853632752</v>
      </c>
      <c r="O37" s="33"/>
      <c r="P37" s="34"/>
      <c r="Q37" s="34"/>
    </row>
    <row r="38" spans="1:17" x14ac:dyDescent="0.3">
      <c r="A38" s="29">
        <v>2021</v>
      </c>
      <c r="B38" s="41" t="s">
        <v>114</v>
      </c>
      <c r="C38" s="31">
        <v>1315216.6726549999</v>
      </c>
      <c r="D38" s="31">
        <v>895199.00744007505</v>
      </c>
      <c r="E38" s="31">
        <v>-420017.66521492484</v>
      </c>
      <c r="F38" s="31">
        <v>2210415.6800950747</v>
      </c>
      <c r="G38" s="31">
        <v>631898.65578822</v>
      </c>
      <c r="H38" s="31">
        <v>263300.35165185505</v>
      </c>
      <c r="I38" s="31">
        <v>107990.905518745</v>
      </c>
      <c r="J38" s="32">
        <v>40.49912491579731</v>
      </c>
      <c r="K38" s="32">
        <v>70.58750630155491</v>
      </c>
      <c r="L38" s="32">
        <v>12.063340622724491</v>
      </c>
      <c r="M38" s="32">
        <v>33.988326451300239</v>
      </c>
      <c r="N38" s="32">
        <v>-23.555440475985932</v>
      </c>
      <c r="O38" s="33"/>
    </row>
    <row r="39" spans="1:17" x14ac:dyDescent="0.3">
      <c r="A39" s="40"/>
      <c r="B39" s="41" t="s">
        <v>115</v>
      </c>
      <c r="C39" s="31">
        <v>1582037.5382055501</v>
      </c>
      <c r="D39" s="31">
        <v>984812.72960036003</v>
      </c>
      <c r="E39" s="31">
        <v>-597224.80860519002</v>
      </c>
      <c r="F39" s="31">
        <v>2566850.2678059102</v>
      </c>
      <c r="G39" s="31">
        <v>694808.12026748003</v>
      </c>
      <c r="H39" s="31">
        <v>290004.60933288001</v>
      </c>
      <c r="I39" s="31">
        <v>79845.871292530006</v>
      </c>
      <c r="J39" s="32">
        <v>38.366582653929299</v>
      </c>
      <c r="K39" s="32">
        <v>70.552309021171482</v>
      </c>
      <c r="L39" s="32">
        <v>8.1077212847290987</v>
      </c>
      <c r="M39" s="32">
        <v>20.287217391483075</v>
      </c>
      <c r="N39" s="32">
        <v>10.010480509417205</v>
      </c>
      <c r="O39" s="33"/>
    </row>
    <row r="40" spans="1:17" x14ac:dyDescent="0.3">
      <c r="A40" s="40"/>
      <c r="B40" s="41" t="s">
        <v>126</v>
      </c>
      <c r="C40" s="31">
        <v>1977933.63818037</v>
      </c>
      <c r="D40" s="31">
        <v>1104920.2175928301</v>
      </c>
      <c r="E40" s="31">
        <v>-873013.42058753991</v>
      </c>
      <c r="F40" s="31">
        <v>3082853.8557732003</v>
      </c>
      <c r="G40" s="31">
        <v>716191.21686104999</v>
      </c>
      <c r="H40" s="31">
        <v>388729.00073178008</v>
      </c>
      <c r="I40" s="31">
        <v>180033.86348272001</v>
      </c>
      <c r="J40" s="32">
        <v>35.840823771897831</v>
      </c>
      <c r="K40" s="32">
        <v>64.818364752283941</v>
      </c>
      <c r="L40" s="32">
        <v>16.293833764300221</v>
      </c>
      <c r="M40" s="32">
        <v>25.024444137012768</v>
      </c>
      <c r="N40" s="32">
        <v>12.195972328790877</v>
      </c>
      <c r="O40" s="33"/>
    </row>
    <row r="41" spans="1:17" x14ac:dyDescent="0.3">
      <c r="A41" s="40"/>
      <c r="B41" s="41" t="s">
        <v>117</v>
      </c>
      <c r="C41" s="31">
        <v>1311391.773233</v>
      </c>
      <c r="D41" s="31">
        <v>1651887.7350346351</v>
      </c>
      <c r="E41" s="31">
        <v>340495.9618016351</v>
      </c>
      <c r="F41" s="31">
        <v>2963279.508267635</v>
      </c>
      <c r="G41" s="31">
        <v>1341688.5626137999</v>
      </c>
      <c r="H41" s="31">
        <v>310199.17242083512</v>
      </c>
      <c r="I41" s="31">
        <v>135976.23084503497</v>
      </c>
      <c r="J41" s="32">
        <v>55.745255566537708</v>
      </c>
      <c r="K41" s="32">
        <v>81.221534257936042</v>
      </c>
      <c r="L41" s="32">
        <v>8.2315661022922946</v>
      </c>
      <c r="M41" s="32">
        <v>-33.698899299804886</v>
      </c>
      <c r="N41" s="32">
        <v>49.502897017616696</v>
      </c>
      <c r="O41" s="33"/>
    </row>
    <row r="42" spans="1:17" x14ac:dyDescent="0.3">
      <c r="A42" s="40"/>
      <c r="B42" s="41" t="s">
        <v>118</v>
      </c>
      <c r="C42" s="31">
        <v>1475773.1565389999</v>
      </c>
      <c r="D42" s="31">
        <v>1575938.3533988781</v>
      </c>
      <c r="E42" s="31">
        <v>100165.19685987826</v>
      </c>
      <c r="F42" s="31">
        <v>3051711.5099378778</v>
      </c>
      <c r="G42" s="31">
        <v>1307029.4604891059</v>
      </c>
      <c r="H42" s="31">
        <v>268908.89290977223</v>
      </c>
      <c r="I42" s="31">
        <v>140941.28946529995</v>
      </c>
      <c r="J42" s="32">
        <v>51.641131485294252</v>
      </c>
      <c r="K42" s="32">
        <v>82.936585537765012</v>
      </c>
      <c r="L42" s="32">
        <v>8.9433250457625597</v>
      </c>
      <c r="M42" s="32">
        <v>12.534879862845811</v>
      </c>
      <c r="N42" s="32">
        <v>-4.5977326439901507</v>
      </c>
      <c r="O42" s="33"/>
    </row>
    <row r="43" spans="1:17" x14ac:dyDescent="0.3">
      <c r="A43" s="40"/>
      <c r="B43" s="41" t="s">
        <v>119</v>
      </c>
      <c r="C43" s="31">
        <v>1905169.3946560002</v>
      </c>
      <c r="D43" s="31">
        <v>1791856.6360458669</v>
      </c>
      <c r="E43" s="31">
        <v>-113312.75861013331</v>
      </c>
      <c r="F43" s="31">
        <v>3697026.0307018673</v>
      </c>
      <c r="G43" s="31">
        <v>1423606.4460537999</v>
      </c>
      <c r="H43" s="31">
        <v>368250.18999206694</v>
      </c>
      <c r="I43" s="31">
        <v>132897.08251946696</v>
      </c>
      <c r="J43" s="32">
        <v>48.467514731176756</v>
      </c>
      <c r="K43" s="32">
        <v>79.448680068250681</v>
      </c>
      <c r="L43" s="32">
        <v>7.4167251914044936</v>
      </c>
      <c r="M43" s="32">
        <v>29.096357811794416</v>
      </c>
      <c r="N43" s="32">
        <v>13.70093456900206</v>
      </c>
      <c r="O43" s="33"/>
    </row>
    <row r="44" spans="1:17" x14ac:dyDescent="0.3">
      <c r="A44" s="40"/>
      <c r="B44" s="41" t="s">
        <v>120</v>
      </c>
      <c r="C44" s="31">
        <v>1740754.8696359999</v>
      </c>
      <c r="D44" s="31">
        <v>1677197.8035529719</v>
      </c>
      <c r="E44" s="31">
        <v>-63557.066083028214</v>
      </c>
      <c r="F44" s="31">
        <v>3417952.6731889723</v>
      </c>
      <c r="G44" s="31">
        <v>1444686.8938993001</v>
      </c>
      <c r="H44" s="31">
        <v>232510.90965367178</v>
      </c>
      <c r="I44" s="31">
        <v>85286.871707142011</v>
      </c>
      <c r="J44" s="32">
        <v>49.070246545811166</v>
      </c>
      <c r="K44" s="32">
        <v>86.136941679680163</v>
      </c>
      <c r="L44" s="32">
        <v>5.0850812901418365</v>
      </c>
      <c r="M44" s="32">
        <v>-8.6299163466084838</v>
      </c>
      <c r="N44" s="32">
        <v>-6.3988842737952165</v>
      </c>
      <c r="O44" s="33"/>
    </row>
    <row r="45" spans="1:17" x14ac:dyDescent="0.3">
      <c r="A45" s="40"/>
      <c r="B45" s="41" t="s">
        <v>121</v>
      </c>
      <c r="C45" s="31">
        <v>2005917.7739279999</v>
      </c>
      <c r="D45" s="31">
        <v>1421104.6068285881</v>
      </c>
      <c r="E45" s="31">
        <v>-584813.16709941183</v>
      </c>
      <c r="F45" s="31">
        <v>3427022.3807565877</v>
      </c>
      <c r="G45" s="31">
        <v>1073795.1695626001</v>
      </c>
      <c r="H45" s="31">
        <v>347309.43726598797</v>
      </c>
      <c r="I45" s="31">
        <v>143972.96186910805</v>
      </c>
      <c r="J45" s="32">
        <v>41.467619669144071</v>
      </c>
      <c r="K45" s="32">
        <v>75.560600141810681</v>
      </c>
      <c r="L45" s="32">
        <v>10.131060104745258</v>
      </c>
      <c r="M45" s="32">
        <v>15.232638949758995</v>
      </c>
      <c r="N45" s="32">
        <v>-15.269111143711052</v>
      </c>
      <c r="O45" s="33"/>
    </row>
    <row r="46" spans="1:17" x14ac:dyDescent="0.3">
      <c r="A46" s="40"/>
      <c r="B46" s="41" t="s">
        <v>122</v>
      </c>
      <c r="C46" s="31">
        <v>1589188.6599409999</v>
      </c>
      <c r="D46" s="31">
        <v>2038252.7383824298</v>
      </c>
      <c r="E46" s="31">
        <v>449064.07844142988</v>
      </c>
      <c r="F46" s="31">
        <v>3627441.3983234297</v>
      </c>
      <c r="G46" s="31">
        <v>1507701.373958</v>
      </c>
      <c r="H46" s="31">
        <v>530551.36442442983</v>
      </c>
      <c r="I46" s="31">
        <v>323265.34672175004</v>
      </c>
      <c r="J46" s="32">
        <v>56.189818512974234</v>
      </c>
      <c r="K46" s="32">
        <v>73.970285704339162</v>
      </c>
      <c r="L46" s="32">
        <v>15.859924563540408</v>
      </c>
      <c r="M46" s="32">
        <v>-20.77498486744841</v>
      </c>
      <c r="N46" s="32">
        <v>43.427354227716002</v>
      </c>
      <c r="O46" s="33"/>
    </row>
    <row r="47" spans="1:17" x14ac:dyDescent="0.3">
      <c r="A47" s="41"/>
      <c r="B47" s="41" t="s">
        <v>123</v>
      </c>
      <c r="C47" s="31">
        <v>2084494.290728</v>
      </c>
      <c r="D47" s="31">
        <v>1977179.3535214199</v>
      </c>
      <c r="E47" s="31">
        <v>-107314.93720658007</v>
      </c>
      <c r="F47" s="31">
        <v>4061673.6442494197</v>
      </c>
      <c r="G47" s="31">
        <v>1487004.6683012</v>
      </c>
      <c r="H47" s="31">
        <v>490174.68522021989</v>
      </c>
      <c r="I47" s="31">
        <v>260115.88916950999</v>
      </c>
      <c r="J47" s="32">
        <v>48.678932053557304</v>
      </c>
      <c r="K47" s="32">
        <v>75.208385402811189</v>
      </c>
      <c r="L47" s="32">
        <v>13.155907616890458</v>
      </c>
      <c r="M47" s="32">
        <v>31.167201432546637</v>
      </c>
      <c r="N47" s="32">
        <v>-2.9963597600500771</v>
      </c>
      <c r="O47" s="33"/>
    </row>
    <row r="48" spans="1:17" x14ac:dyDescent="0.3">
      <c r="A48" s="41"/>
      <c r="B48" s="41" t="s">
        <v>124</v>
      </c>
      <c r="C48" s="31">
        <v>2215736.4771609996</v>
      </c>
      <c r="D48" s="31">
        <v>2065113.0296665011</v>
      </c>
      <c r="E48" s="31">
        <v>-150623.44749449845</v>
      </c>
      <c r="F48" s="31">
        <v>4280849.5068275006</v>
      </c>
      <c r="G48" s="31">
        <v>1511558.5754865301</v>
      </c>
      <c r="H48" s="31">
        <v>553554.45417997101</v>
      </c>
      <c r="I48" s="31">
        <v>368370.45020534203</v>
      </c>
      <c r="J48" s="32">
        <v>48.240729471401991</v>
      </c>
      <c r="K48" s="32">
        <v>73.194956100327076</v>
      </c>
      <c r="L48" s="32">
        <v>17.837786354233156</v>
      </c>
      <c r="M48" s="32">
        <v>6.29611637780806</v>
      </c>
      <c r="N48" s="32">
        <v>4.4474304259989603</v>
      </c>
      <c r="O48" s="33"/>
    </row>
    <row r="49" spans="1:17" x14ac:dyDescent="0.3">
      <c r="A49" s="41"/>
      <c r="B49" s="41" t="s">
        <v>125</v>
      </c>
      <c r="C49" s="31">
        <v>1640350.7075990001</v>
      </c>
      <c r="D49" s="31">
        <v>1724326.5027078739</v>
      </c>
      <c r="E49" s="31">
        <v>83975.795108873863</v>
      </c>
      <c r="F49" s="31">
        <v>3364677.210306874</v>
      </c>
      <c r="G49" s="31">
        <v>1270799.9403863999</v>
      </c>
      <c r="H49" s="31">
        <v>453526.56232147408</v>
      </c>
      <c r="I49" s="31">
        <v>182388.74951605796</v>
      </c>
      <c r="J49" s="32">
        <v>51.247902694077673</v>
      </c>
      <c r="K49" s="32">
        <v>73.698336039650371</v>
      </c>
      <c r="L49" s="32">
        <v>10.577390606108272</v>
      </c>
      <c r="M49" s="32">
        <v>-25.968149890244863</v>
      </c>
      <c r="N49" s="32">
        <v>-16.50207625747543</v>
      </c>
      <c r="O49" s="33"/>
    </row>
    <row r="50" spans="1:17" x14ac:dyDescent="0.3">
      <c r="A50" s="43">
        <v>2022</v>
      </c>
      <c r="B50" s="41" t="s">
        <v>114</v>
      </c>
      <c r="C50" s="31">
        <v>2054609.270598168</v>
      </c>
      <c r="D50" s="31">
        <v>2197925.267800184</v>
      </c>
      <c r="E50" s="31">
        <v>143315.99720201595</v>
      </c>
      <c r="F50" s="31">
        <v>4252534.5383983515</v>
      </c>
      <c r="G50" s="31">
        <v>1739430.011261235</v>
      </c>
      <c r="H50" s="31">
        <v>458495.25653894898</v>
      </c>
      <c r="I50" s="31">
        <v>193212.84310121881</v>
      </c>
      <c r="J50" s="31">
        <v>51.685065646239217</v>
      </c>
      <c r="K50" s="31">
        <v>79.139633942247784</v>
      </c>
      <c r="L50" s="31">
        <v>8.7906921100460274</v>
      </c>
      <c r="M50" s="32">
        <v>25.254267948926785</v>
      </c>
      <c r="N50" s="32">
        <v>27.465724405938946</v>
      </c>
      <c r="O50" s="33"/>
      <c r="P50" s="44"/>
      <c r="Q50" s="45"/>
    </row>
    <row r="51" spans="1:17" x14ac:dyDescent="0.3">
      <c r="A51" s="41"/>
      <c r="B51" s="41" t="s">
        <v>115</v>
      </c>
      <c r="C51" s="31">
        <v>2013613.5591208921</v>
      </c>
      <c r="D51" s="31">
        <v>2093794.5508542859</v>
      </c>
      <c r="E51" s="31">
        <v>80180.991733393865</v>
      </c>
      <c r="F51" s="31">
        <v>4107408.1099751778</v>
      </c>
      <c r="G51" s="31">
        <v>1671939.1600122</v>
      </c>
      <c r="H51" s="31">
        <v>421855.39084208594</v>
      </c>
      <c r="I51" s="31">
        <v>174688.94431517553</v>
      </c>
      <c r="J51" s="31">
        <v>50.976053384355303</v>
      </c>
      <c r="K51" s="31">
        <v>79.852111532625528</v>
      </c>
      <c r="L51" s="31">
        <v>8.3431750380619221</v>
      </c>
      <c r="M51" s="32">
        <v>-1.9953045118569268</v>
      </c>
      <c r="N51" s="32">
        <v>-4.7376823257561584</v>
      </c>
      <c r="O51" s="33"/>
      <c r="P51" s="44"/>
      <c r="Q51" s="45"/>
    </row>
    <row r="52" spans="1:17" x14ac:dyDescent="0.3">
      <c r="A52" s="41"/>
      <c r="B52" s="41" t="s">
        <v>116</v>
      </c>
      <c r="C52" s="31">
        <v>3427450.6898324811</v>
      </c>
      <c r="D52" s="31">
        <v>2810393.8081261897</v>
      </c>
      <c r="E52" s="31">
        <v>-617056.88170629134</v>
      </c>
      <c r="F52" s="31">
        <v>6237844.4979586713</v>
      </c>
      <c r="G52" s="31">
        <v>2209623.0018568397</v>
      </c>
      <c r="H52" s="31">
        <v>600770.80626935</v>
      </c>
      <c r="I52" s="31">
        <v>348947.6316148201</v>
      </c>
      <c r="J52" s="31">
        <v>45.053925423211311</v>
      </c>
      <c r="K52" s="31">
        <v>78.623251854162405</v>
      </c>
      <c r="L52" s="31">
        <v>12.416325093154061</v>
      </c>
      <c r="M52" s="32">
        <v>70.213925820446164</v>
      </c>
      <c r="N52" s="32">
        <v>34.224907929936357</v>
      </c>
      <c r="O52" s="33"/>
      <c r="P52" s="44"/>
      <c r="Q52" s="45"/>
    </row>
    <row r="53" spans="1:17" x14ac:dyDescent="0.3">
      <c r="A53" s="582"/>
      <c r="B53" s="41" t="s">
        <v>117</v>
      </c>
      <c r="C53" s="31">
        <v>1713699.1889160001</v>
      </c>
      <c r="D53" s="31">
        <v>2262107.3644401128</v>
      </c>
      <c r="E53" s="31">
        <v>548408.17552411277</v>
      </c>
      <c r="F53" s="31">
        <v>3975806.5533561129</v>
      </c>
      <c r="G53" s="31">
        <v>1743208.8650418899</v>
      </c>
      <c r="H53" s="31">
        <v>518898.49939822289</v>
      </c>
      <c r="I53" s="31">
        <v>217676.98427639296</v>
      </c>
      <c r="J53" s="31">
        <v>56.896816635371536</v>
      </c>
      <c r="K53" s="31">
        <v>77.061278896165305</v>
      </c>
      <c r="L53" s="31">
        <v>9.6227521159354659</v>
      </c>
      <c r="M53" s="32">
        <v>-50.000763132794823</v>
      </c>
      <c r="N53" s="32">
        <v>-19.509238957925369</v>
      </c>
      <c r="O53" s="33"/>
      <c r="P53" s="44"/>
      <c r="Q53" s="45"/>
    </row>
    <row r="54" spans="1:17" x14ac:dyDescent="0.3">
      <c r="A54" s="582"/>
      <c r="B54" s="41" t="s">
        <v>118</v>
      </c>
      <c r="C54" s="31">
        <v>2051813.9647959999</v>
      </c>
      <c r="D54" s="31">
        <v>2632300.3309901929</v>
      </c>
      <c r="E54" s="31">
        <v>580486.36619419302</v>
      </c>
      <c r="F54" s="31">
        <v>4684114.2957861926</v>
      </c>
      <c r="G54" s="31">
        <v>2180188.3360891188</v>
      </c>
      <c r="H54" s="31">
        <v>452111.9949010741</v>
      </c>
      <c r="I54" s="31">
        <v>237290.47461344302</v>
      </c>
      <c r="J54" s="31">
        <v>56.196330080122046</v>
      </c>
      <c r="K54" s="31">
        <v>82.824452454063135</v>
      </c>
      <c r="L54" s="31">
        <v>9.0145669101588197</v>
      </c>
      <c r="M54" s="32">
        <v>19.730112383018298</v>
      </c>
      <c r="N54" s="32">
        <v>16.364960053154036</v>
      </c>
      <c r="O54" s="33"/>
      <c r="P54" s="44"/>
      <c r="Q54" s="45"/>
    </row>
    <row r="55" spans="1:17" x14ac:dyDescent="0.3">
      <c r="A55" s="582"/>
      <c r="B55" s="41" t="s">
        <v>127</v>
      </c>
      <c r="C55" s="31">
        <v>2623001.0141202169</v>
      </c>
      <c r="D55" s="31">
        <v>2506479.1282911268</v>
      </c>
      <c r="E55" s="31">
        <v>-116521.88582909014</v>
      </c>
      <c r="F55" s="31">
        <v>5129480.1424113438</v>
      </c>
      <c r="G55" s="31">
        <v>1984570.4226045001</v>
      </c>
      <c r="H55" s="31">
        <v>521908.70568662672</v>
      </c>
      <c r="I55" s="31">
        <v>214467.77403330663</v>
      </c>
      <c r="J55" s="31">
        <v>48.86419400607803</v>
      </c>
      <c r="K55" s="31">
        <v>79.177616131100407</v>
      </c>
      <c r="L55" s="31">
        <v>8.5565354050854179</v>
      </c>
      <c r="M55" s="32">
        <v>27.838150004062719</v>
      </c>
      <c r="N55" s="32">
        <v>-4.7798954100247348</v>
      </c>
      <c r="O55" s="33"/>
      <c r="P55" s="44"/>
      <c r="Q55" s="45"/>
    </row>
    <row r="56" spans="1:17" x14ac:dyDescent="0.3">
      <c r="A56" s="582"/>
      <c r="B56" s="41" t="s">
        <v>128</v>
      </c>
      <c r="C56" s="31">
        <v>2362266.1496404018</v>
      </c>
      <c r="D56" s="31">
        <v>2177754.7318918668</v>
      </c>
      <c r="E56" s="31">
        <v>-184511.41774853505</v>
      </c>
      <c r="F56" s="31">
        <v>4540020.8815322686</v>
      </c>
      <c r="G56" s="31">
        <v>1718187.2716548999</v>
      </c>
      <c r="H56" s="31">
        <v>459567.46023696684</v>
      </c>
      <c r="I56" s="31">
        <v>133646.1756058468</v>
      </c>
      <c r="J56" s="31">
        <v>47.967945274226778</v>
      </c>
      <c r="K56" s="31">
        <v>78.897189223979794</v>
      </c>
      <c r="L56" s="31">
        <v>6.1368791282453197</v>
      </c>
      <c r="M56" s="32">
        <v>-9.9403264839098213</v>
      </c>
      <c r="N56" s="32">
        <v>-13.114986384242448</v>
      </c>
      <c r="O56" s="33"/>
      <c r="P56" s="44"/>
      <c r="Q56" s="45"/>
    </row>
    <row r="57" spans="1:17" x14ac:dyDescent="0.3">
      <c r="A57" s="582"/>
      <c r="B57" s="41" t="s">
        <v>121</v>
      </c>
      <c r="C57" s="31">
        <v>2174999.3490594141</v>
      </c>
      <c r="D57" s="31">
        <v>1957365.6775930659</v>
      </c>
      <c r="E57" s="31">
        <v>-217633.67146634823</v>
      </c>
      <c r="F57" s="31">
        <v>4132365.02665248</v>
      </c>
      <c r="G57" s="31">
        <v>1536472.3187595</v>
      </c>
      <c r="H57" s="31">
        <v>420893.35883356584</v>
      </c>
      <c r="I57" s="31">
        <v>166497.69479725068</v>
      </c>
      <c r="J57" s="31">
        <v>47.366717726257505</v>
      </c>
      <c r="K57" s="31">
        <v>78.496948033178455</v>
      </c>
      <c r="L57" s="31">
        <v>8.5062130547823642</v>
      </c>
      <c r="M57" s="32">
        <v>-7.9274217517570813</v>
      </c>
      <c r="N57" s="32">
        <v>-10.120012647491471</v>
      </c>
      <c r="O57" s="33"/>
      <c r="P57" s="44"/>
      <c r="Q57" s="45"/>
    </row>
    <row r="58" spans="1:17" x14ac:dyDescent="0.3">
      <c r="A58" s="582"/>
      <c r="B58" s="41" t="s">
        <v>129</v>
      </c>
      <c r="C58" s="31">
        <v>1806266.277856176</v>
      </c>
      <c r="D58" s="31">
        <v>1799025.670779604</v>
      </c>
      <c r="E58" s="31">
        <v>-7240.6070765720215</v>
      </c>
      <c r="F58" s="31">
        <v>3605291.9486357803</v>
      </c>
      <c r="G58" s="31">
        <v>1403641.6390177901</v>
      </c>
      <c r="H58" s="31">
        <v>395384.03176181391</v>
      </c>
      <c r="I58" s="31">
        <v>138367.80005564075</v>
      </c>
      <c r="J58" s="31">
        <v>49.899583623466164</v>
      </c>
      <c r="K58" s="31">
        <v>78.02232407331492</v>
      </c>
      <c r="L58" s="31">
        <v>7.6912632378213566</v>
      </c>
      <c r="M58" s="32">
        <v>-16.953249726842355</v>
      </c>
      <c r="N58" s="32">
        <v>-8.0894443294913341</v>
      </c>
      <c r="O58" s="33"/>
      <c r="P58" s="44"/>
      <c r="Q58" s="45"/>
    </row>
    <row r="59" spans="1:17" x14ac:dyDescent="0.3">
      <c r="A59" s="582"/>
      <c r="B59" s="41" t="s">
        <v>123</v>
      </c>
      <c r="C59" s="31">
        <v>2187190.3225587849</v>
      </c>
      <c r="D59" s="31">
        <v>2081244.6320007599</v>
      </c>
      <c r="E59" s="31">
        <v>-105945.69055802491</v>
      </c>
      <c r="F59" s="31">
        <v>4268434.954559545</v>
      </c>
      <c r="G59" s="31">
        <v>1660199.5415538999</v>
      </c>
      <c r="H59" s="31">
        <v>421045.09044686006</v>
      </c>
      <c r="I59" s="31">
        <v>194022.91659001983</v>
      </c>
      <c r="J59" s="31">
        <v>48.758963277104009</v>
      </c>
      <c r="K59" s="31">
        <v>79.76955308506443</v>
      </c>
      <c r="L59" s="31">
        <v>9.322446463369376</v>
      </c>
      <c r="M59" s="32">
        <v>21.08903041442597</v>
      </c>
      <c r="N59" s="32">
        <v>15.687322632748032</v>
      </c>
      <c r="O59" s="33"/>
      <c r="P59" s="44"/>
      <c r="Q59" s="45"/>
    </row>
    <row r="60" spans="1:17" x14ac:dyDescent="0.3">
      <c r="A60" s="582"/>
      <c r="B60" s="41" t="s">
        <v>124</v>
      </c>
      <c r="C60" s="31">
        <v>1939908.7630469999</v>
      </c>
      <c r="D60" s="31">
        <v>1925285.2998930309</v>
      </c>
      <c r="E60" s="31">
        <v>-14623.463153969031</v>
      </c>
      <c r="F60" s="31">
        <v>3865194.0629400308</v>
      </c>
      <c r="G60" s="31">
        <v>1534807.1003188998</v>
      </c>
      <c r="H60" s="31">
        <v>390478.19957413105</v>
      </c>
      <c r="I60" s="31">
        <v>181529.20981741091</v>
      </c>
      <c r="J60" s="31">
        <v>49.810831449652412</v>
      </c>
      <c r="K60" s="31">
        <v>79.71842409040228</v>
      </c>
      <c r="L60" s="31">
        <v>9.4286914166693485</v>
      </c>
      <c r="M60" s="32">
        <v>-11.305900403879406</v>
      </c>
      <c r="N60" s="32">
        <v>-7.493560810186974</v>
      </c>
      <c r="O60" s="33"/>
      <c r="P60" s="44"/>
      <c r="Q60" s="45"/>
    </row>
    <row r="61" spans="1:17" x14ac:dyDescent="0.3">
      <c r="A61" s="582"/>
      <c r="B61" s="41" t="s">
        <v>125</v>
      </c>
      <c r="C61" s="31">
        <v>1235728.859922</v>
      </c>
      <c r="D61" s="31">
        <v>2353078.3999712728</v>
      </c>
      <c r="E61" s="31">
        <v>1117349.5400492728</v>
      </c>
      <c r="F61" s="31">
        <v>3588807.259893273</v>
      </c>
      <c r="G61" s="31">
        <v>1716909.9160785901</v>
      </c>
      <c r="H61" s="31">
        <v>636168.48389268271</v>
      </c>
      <c r="I61" s="31">
        <v>356686.09754052269</v>
      </c>
      <c r="J61" s="31">
        <v>65.567143331103566</v>
      </c>
      <c r="K61" s="31">
        <v>72.964416149481067</v>
      </c>
      <c r="L61" s="31">
        <v>15.158275115052572</v>
      </c>
      <c r="M61" s="32">
        <v>-36.299640299523674</v>
      </c>
      <c r="N61" s="32">
        <v>22.219725050724179</v>
      </c>
      <c r="O61" s="33"/>
      <c r="P61" s="44"/>
      <c r="Q61" s="45"/>
    </row>
    <row r="62" spans="1:17" x14ac:dyDescent="0.3">
      <c r="A62" s="583">
        <v>2023</v>
      </c>
      <c r="B62" s="150" t="s">
        <v>114</v>
      </c>
      <c r="C62" s="150">
        <v>2317542.6625041459</v>
      </c>
      <c r="D62" s="150">
        <v>2286075.554270498</v>
      </c>
      <c r="E62" s="150">
        <v>-31467.108233647887</v>
      </c>
      <c r="F62" s="150">
        <v>4603618.2167746443</v>
      </c>
      <c r="G62" s="150">
        <v>1797906.2405376399</v>
      </c>
      <c r="H62" s="150">
        <v>488169.31373285805</v>
      </c>
      <c r="I62" s="150">
        <v>260798.07789446786</v>
      </c>
      <c r="J62" s="150">
        <v>49.658235036530741</v>
      </c>
      <c r="K62" s="150">
        <v>78.645967635630655</v>
      </c>
      <c r="L62" s="150">
        <v>11.408112798690517</v>
      </c>
      <c r="M62" s="150">
        <v>87.544593127850931</v>
      </c>
      <c r="N62" s="150">
        <v>-2.8474548787491654</v>
      </c>
      <c r="O62" s="33"/>
      <c r="P62" s="44"/>
      <c r="Q62" s="45"/>
    </row>
    <row r="63" spans="1:17" x14ac:dyDescent="0.3">
      <c r="A63" s="582"/>
      <c r="B63" s="150" t="s">
        <v>115</v>
      </c>
      <c r="C63" s="150">
        <v>1944656.294778032</v>
      </c>
      <c r="D63" s="150">
        <v>1916083.9483872838</v>
      </c>
      <c r="E63" s="150">
        <v>-28572.346390748164</v>
      </c>
      <c r="F63" s="150">
        <v>3860740.2431653161</v>
      </c>
      <c r="G63" s="150">
        <v>1520811.52152861</v>
      </c>
      <c r="H63" s="150">
        <v>395272.4268586738</v>
      </c>
      <c r="I63" s="150">
        <v>198598.25015090383</v>
      </c>
      <c r="J63" s="150">
        <v>49.629962849205796</v>
      </c>
      <c r="K63" s="150">
        <v>79.370818946040231</v>
      </c>
      <c r="L63" s="150">
        <v>10.364799011967019</v>
      </c>
      <c r="M63" s="150">
        <v>-16.089730461453666</v>
      </c>
      <c r="N63" s="150">
        <v>-16.184574704543436</v>
      </c>
      <c r="O63" s="33"/>
      <c r="P63" s="44"/>
      <c r="Q63" s="45"/>
    </row>
    <row r="64" spans="1:17" x14ac:dyDescent="0.3">
      <c r="A64" s="584"/>
      <c r="B64" s="150" t="s">
        <v>116</v>
      </c>
      <c r="C64" s="150">
        <v>2203903.4273909847</v>
      </c>
      <c r="D64" s="150">
        <v>2284879.3790976689</v>
      </c>
      <c r="E64" s="150">
        <v>80975.951706684195</v>
      </c>
      <c r="F64" s="150">
        <v>4488782.8064886536</v>
      </c>
      <c r="G64" s="150">
        <v>1829861.90816411</v>
      </c>
      <c r="H64" s="150">
        <v>455017.47093355889</v>
      </c>
      <c r="I64" s="150">
        <v>204377.52216946892</v>
      </c>
      <c r="J64" s="150">
        <v>50.90198117393463</v>
      </c>
      <c r="K64" s="150">
        <v>80.085711521749928</v>
      </c>
      <c r="L64" s="150">
        <v>8.9447838708308751</v>
      </c>
      <c r="M64" s="150">
        <v>13.331257215432194</v>
      </c>
      <c r="N64" s="150">
        <v>19.247352446159276</v>
      </c>
      <c r="O64" s="33"/>
      <c r="P64" s="44"/>
      <c r="Q64" s="45"/>
    </row>
    <row r="65" spans="1:17" x14ac:dyDescent="0.3">
      <c r="A65" s="582"/>
      <c r="B65" s="150" t="s">
        <v>117</v>
      </c>
      <c r="C65" s="150">
        <v>1934419.1992266809</v>
      </c>
      <c r="D65" s="150">
        <v>1786236.2049598999</v>
      </c>
      <c r="E65" s="150">
        <v>-148182.99426678102</v>
      </c>
      <c r="F65" s="150">
        <v>3720655.4041865808</v>
      </c>
      <c r="G65" s="150">
        <v>1390806.9148951999</v>
      </c>
      <c r="H65" s="150">
        <v>395429.29006469995</v>
      </c>
      <c r="I65" s="150">
        <v>197245.48011065996</v>
      </c>
      <c r="J65" s="150">
        <v>48.008643932732369</v>
      </c>
      <c r="K65" s="150">
        <v>77.862430009721066</v>
      </c>
      <c r="L65" s="150">
        <v>11.042519436285193</v>
      </c>
      <c r="M65" s="150">
        <v>-12.227587870459617</v>
      </c>
      <c r="N65" s="150">
        <v>-21.823610414598352</v>
      </c>
      <c r="O65" s="33"/>
      <c r="P65" s="44"/>
      <c r="Q65" s="45"/>
    </row>
    <row r="66" spans="1:17" x14ac:dyDescent="0.3">
      <c r="A66" s="582"/>
      <c r="B66" s="216" t="s">
        <v>118</v>
      </c>
      <c r="C66" s="150">
        <v>2645166.164524198</v>
      </c>
      <c r="D66" s="150">
        <v>1887512.453980543</v>
      </c>
      <c r="E66" s="150">
        <v>-757653.71054365509</v>
      </c>
      <c r="F66" s="150">
        <v>4532678.6185047412</v>
      </c>
      <c r="G66" s="150">
        <v>1466062.7807437</v>
      </c>
      <c r="H66" s="150">
        <v>421449.67323684297</v>
      </c>
      <c r="I66" s="150">
        <v>211501.22926025302</v>
      </c>
      <c r="J66" s="150">
        <v>41.642318214989693</v>
      </c>
      <c r="K66" s="150">
        <v>77.67168781599004</v>
      </c>
      <c r="L66" s="150">
        <v>11.205289205600826</v>
      </c>
      <c r="M66" s="150">
        <v>36.742137670141567</v>
      </c>
      <c r="N66" s="150">
        <v>5.6698128018806262</v>
      </c>
      <c r="O66" s="33"/>
      <c r="P66" s="44"/>
      <c r="Q66" s="45"/>
    </row>
    <row r="67" spans="1:17" x14ac:dyDescent="0.3">
      <c r="A67" s="582"/>
      <c r="B67" s="216" t="s">
        <v>119</v>
      </c>
      <c r="C67" s="150">
        <v>1722363.391956975</v>
      </c>
      <c r="D67" s="150">
        <v>2761381.5481257727</v>
      </c>
      <c r="E67" s="150">
        <v>1039018.1561687978</v>
      </c>
      <c r="F67" s="150">
        <v>4483744.9400827475</v>
      </c>
      <c r="G67" s="150">
        <v>2148838.0765373898</v>
      </c>
      <c r="H67" s="150">
        <v>612543.47158838296</v>
      </c>
      <c r="I67" s="150">
        <v>292880.82910015341</v>
      </c>
      <c r="J67" s="150">
        <v>61.586499344336289</v>
      </c>
      <c r="K67" s="150">
        <v>77.817499649618014</v>
      </c>
      <c r="L67" s="150">
        <v>10.60631513594852</v>
      </c>
      <c r="M67" s="150">
        <v>-34.88638199533348</v>
      </c>
      <c r="N67" s="150">
        <v>46.297394875585702</v>
      </c>
      <c r="O67" s="33"/>
      <c r="P67" s="44"/>
      <c r="Q67" s="45"/>
    </row>
    <row r="68" spans="1:17" x14ac:dyDescent="0.3">
      <c r="A68" s="582"/>
      <c r="B68" s="216" t="s">
        <v>120</v>
      </c>
      <c r="C68" s="150">
        <v>2864333.552654</v>
      </c>
      <c r="D68" s="150">
        <v>3016388.8801970631</v>
      </c>
      <c r="E68" s="150">
        <v>152055.32754306309</v>
      </c>
      <c r="F68" s="150">
        <v>5880722.4328510631</v>
      </c>
      <c r="G68" s="150">
        <v>2452245.1840205002</v>
      </c>
      <c r="H68" s="150">
        <v>564143.69617656292</v>
      </c>
      <c r="I68" s="150">
        <v>267511.26554476283</v>
      </c>
      <c r="J68" s="150">
        <v>51.292828638652011</v>
      </c>
      <c r="K68" s="150">
        <v>81.297381783886337</v>
      </c>
      <c r="L68" s="150">
        <v>8.8685934131704567</v>
      </c>
      <c r="M68" s="150">
        <v>66.302510029518302</v>
      </c>
      <c r="N68" s="150">
        <v>9.2347735228538408</v>
      </c>
      <c r="O68" s="33"/>
      <c r="P68" s="44"/>
      <c r="Q68" s="45"/>
    </row>
    <row r="69" spans="1:17" x14ac:dyDescent="0.3">
      <c r="A69" s="585"/>
      <c r="B69" s="216" t="s">
        <v>121</v>
      </c>
      <c r="C69" s="150">
        <v>3485482.7246208619</v>
      </c>
      <c r="D69" s="150">
        <v>3462597.6834060261</v>
      </c>
      <c r="E69" s="150">
        <v>-22885.04121483583</v>
      </c>
      <c r="F69" s="150">
        <v>6948080.408026888</v>
      </c>
      <c r="G69" s="150">
        <v>2826538.6425026003</v>
      </c>
      <c r="H69" s="150">
        <v>636059.04090342578</v>
      </c>
      <c r="I69" s="150">
        <v>234170.96134572569</v>
      </c>
      <c r="J69" s="150">
        <v>49.835313929381151</v>
      </c>
      <c r="K69" s="150">
        <v>81.630582035226269</v>
      </c>
      <c r="L69" s="150">
        <v>6.7628694626567354</v>
      </c>
      <c r="M69" s="150">
        <v>21.685643817261607</v>
      </c>
      <c r="N69" s="150">
        <v>14.792814220287532</v>
      </c>
      <c r="O69" s="315"/>
      <c r="P69" s="316"/>
      <c r="Q69" s="317"/>
    </row>
    <row r="70" spans="1:17" x14ac:dyDescent="0.3">
      <c r="A70" s="585"/>
      <c r="B70" s="216" t="s">
        <v>122</v>
      </c>
      <c r="C70" s="150">
        <v>2691420.8221321548</v>
      </c>
      <c r="D70" s="150">
        <v>3867617.2869850649</v>
      </c>
      <c r="E70" s="150">
        <v>1176196.46485291</v>
      </c>
      <c r="F70" s="150">
        <v>6559038.1091172192</v>
      </c>
      <c r="G70" s="150">
        <v>3256828.3681930001</v>
      </c>
      <c r="H70" s="150">
        <v>610788.91879206477</v>
      </c>
      <c r="I70" s="150">
        <v>181340.25833520433</v>
      </c>
      <c r="J70" s="150">
        <v>58.966226794886047</v>
      </c>
      <c r="K70" s="150">
        <v>84.207617417384256</v>
      </c>
      <c r="L70" s="150">
        <v>4.6886815545434963</v>
      </c>
      <c r="M70" s="150">
        <v>-22.781977855738251</v>
      </c>
      <c r="N70" s="150">
        <v>11.696987077650798</v>
      </c>
      <c r="O70" s="315"/>
      <c r="P70" s="316"/>
      <c r="Q70" s="317"/>
    </row>
    <row r="71" spans="1:17" x14ac:dyDescent="0.3">
      <c r="A71" s="585"/>
      <c r="B71" s="216" t="s">
        <v>123</v>
      </c>
      <c r="C71" s="150">
        <v>3457686.1613130379</v>
      </c>
      <c r="D71" s="150">
        <v>4141072.896035491</v>
      </c>
      <c r="E71" s="150">
        <v>683386.73472245317</v>
      </c>
      <c r="F71" s="150">
        <v>7598759.0573485289</v>
      </c>
      <c r="G71" s="150">
        <v>3560711.4223710001</v>
      </c>
      <c r="H71" s="150">
        <v>580361.47366449237</v>
      </c>
      <c r="I71" s="150">
        <v>290144.00799743179</v>
      </c>
      <c r="J71" s="150">
        <v>54.496699589794005</v>
      </c>
      <c r="K71" s="150">
        <v>85.98523889255587</v>
      </c>
      <c r="L71" s="150">
        <v>7.0064936136527507</v>
      </c>
      <c r="M71" s="150">
        <v>28.47066251697661</v>
      </c>
      <c r="N71" s="150">
        <v>7.0703895644130617</v>
      </c>
      <c r="O71" s="315"/>
      <c r="P71" s="316"/>
      <c r="Q71" s="317"/>
    </row>
    <row r="72" spans="1:17" x14ac:dyDescent="0.3">
      <c r="A72" s="585"/>
      <c r="B72" s="216" t="s">
        <v>124</v>
      </c>
      <c r="C72" s="150">
        <v>3014709.1602801839</v>
      </c>
      <c r="D72" s="150">
        <v>4267979.9982961034</v>
      </c>
      <c r="E72" s="150">
        <v>1253270.8380159196</v>
      </c>
      <c r="F72" s="150">
        <v>7282689.1585762873</v>
      </c>
      <c r="G72" s="150">
        <v>3345174.3979180199</v>
      </c>
      <c r="H72" s="150">
        <v>922805.60037808074</v>
      </c>
      <c r="I72" s="150">
        <v>413042.87634152919</v>
      </c>
      <c r="J72" s="150">
        <v>58.604450984565467</v>
      </c>
      <c r="K72" s="150">
        <v>78.378399131521448</v>
      </c>
      <c r="L72" s="150">
        <v>9.6777134969336238</v>
      </c>
      <c r="M72" s="150">
        <v>-12.811370967937583</v>
      </c>
      <c r="N72" s="150">
        <v>3.0645947426355211</v>
      </c>
      <c r="O72" s="315"/>
      <c r="P72" s="316"/>
      <c r="Q72" s="317"/>
    </row>
    <row r="73" spans="1:17" x14ac:dyDescent="0.3">
      <c r="A73" s="585"/>
      <c r="B73" s="216" t="s">
        <v>125</v>
      </c>
      <c r="C73" s="150">
        <v>2581381.974809106</v>
      </c>
      <c r="D73" s="150">
        <v>4284566.6089439979</v>
      </c>
      <c r="E73" s="150">
        <v>1703184.6341348919</v>
      </c>
      <c r="F73" s="150">
        <v>6865948.5837531034</v>
      </c>
      <c r="G73" s="150">
        <v>3404818.1130187996</v>
      </c>
      <c r="H73" s="150">
        <v>879748.49592519924</v>
      </c>
      <c r="I73" s="150">
        <v>392243.46913201781</v>
      </c>
      <c r="J73" s="150">
        <v>62.403126919455374</v>
      </c>
      <c r="K73" s="150">
        <v>79.467036547203378</v>
      </c>
      <c r="L73" s="150">
        <v>9.1547991881655584</v>
      </c>
      <c r="M73" s="150">
        <v>-14.373764181975185</v>
      </c>
      <c r="N73" s="150">
        <v>0.38862906233206379</v>
      </c>
      <c r="O73" s="315"/>
      <c r="P73" s="316"/>
      <c r="Q73" s="317"/>
    </row>
    <row r="74" spans="1:17" x14ac:dyDescent="0.3">
      <c r="A74" s="583">
        <v>2024</v>
      </c>
      <c r="B74" s="73" t="s">
        <v>114</v>
      </c>
      <c r="C74" s="36">
        <v>3716195.5424580001</v>
      </c>
      <c r="D74" s="36">
        <v>6246957.7363779712</v>
      </c>
      <c r="E74" s="36">
        <v>2530762.1939199711</v>
      </c>
      <c r="F74" s="36">
        <v>9963153.2788359709</v>
      </c>
      <c r="G74" s="36">
        <v>5200489.4183738846</v>
      </c>
      <c r="H74" s="36">
        <v>1046468.3180040866</v>
      </c>
      <c r="I74" s="36">
        <v>591272.41899050307</v>
      </c>
      <c r="J74" s="36">
        <v>62.7006085477772</v>
      </c>
      <c r="K74" s="36">
        <v>83.24835284365416</v>
      </c>
      <c r="L74" s="36">
        <v>9.4649658912744119</v>
      </c>
      <c r="M74" s="36">
        <v>43.961474075637874</v>
      </c>
      <c r="N74" s="36">
        <v>45.801391518514336</v>
      </c>
      <c r="O74" s="33"/>
      <c r="P74" s="33"/>
      <c r="Q74" s="45"/>
    </row>
    <row r="75" spans="1:17" ht="15.6" x14ac:dyDescent="0.3">
      <c r="A75" s="583"/>
      <c r="B75" s="73" t="s">
        <v>115</v>
      </c>
      <c r="C75" s="36">
        <v>4822305.7948383698</v>
      </c>
      <c r="D75" s="36">
        <v>6657421.7492133174</v>
      </c>
      <c r="E75" s="36">
        <v>1835115.9543749476</v>
      </c>
      <c r="F75" s="36">
        <v>11479727.544051688</v>
      </c>
      <c r="G75" s="36">
        <v>5483536.2986978795</v>
      </c>
      <c r="H75" s="36">
        <v>1173885.4505154379</v>
      </c>
      <c r="I75" s="36">
        <v>468030.44382903818</v>
      </c>
      <c r="J75" s="36">
        <v>57.992855001710495</v>
      </c>
      <c r="K75" s="36">
        <v>82.367266267092788</v>
      </c>
      <c r="L75" s="36">
        <v>7.030205708153364</v>
      </c>
      <c r="M75" s="36">
        <v>29.764586920761339</v>
      </c>
      <c r="N75" s="36">
        <v>6.5706225359119514</v>
      </c>
      <c r="O75" s="33"/>
      <c r="P75" s="33"/>
      <c r="Q75" s="33"/>
    </row>
    <row r="76" spans="1:17" s="89" customFormat="1" ht="15.6" x14ac:dyDescent="0.3">
      <c r="A76" s="583"/>
      <c r="B76" s="73" t="s">
        <v>116</v>
      </c>
      <c r="C76" s="36">
        <v>5431552.6969935093</v>
      </c>
      <c r="D76" s="36">
        <v>6262979.6998823658</v>
      </c>
      <c r="E76" s="36">
        <v>831427.00288885646</v>
      </c>
      <c r="F76" s="36">
        <v>11694532.396875875</v>
      </c>
      <c r="G76" s="36">
        <v>4802606.9391232599</v>
      </c>
      <c r="H76" s="36">
        <v>1460372.7607591059</v>
      </c>
      <c r="I76" s="36">
        <v>719545.38887770101</v>
      </c>
      <c r="J76" s="36">
        <f>D76/F76*100</f>
        <v>53.554768051739153</v>
      </c>
      <c r="K76" s="36">
        <v>76.682460574053408</v>
      </c>
      <c r="L76" s="36">
        <v>11.488866695372115</v>
      </c>
      <c r="M76" s="36">
        <v>12.633933393590603</v>
      </c>
      <c r="N76" s="36">
        <v>-5.9248469481081232</v>
      </c>
      <c r="O76" s="33"/>
      <c r="P76" s="33"/>
      <c r="Q76" s="33"/>
    </row>
    <row r="77" spans="1:17" ht="15.6" x14ac:dyDescent="0.3">
      <c r="A77" s="608"/>
      <c r="B77" s="73" t="s">
        <v>117</v>
      </c>
      <c r="C77" s="36">
        <v>4445749.6540619405</v>
      </c>
      <c r="D77" s="36">
        <v>5546168.8196486374</v>
      </c>
      <c r="E77" s="36">
        <v>1100419.1655866969</v>
      </c>
      <c r="F77" s="36">
        <v>9991918.4737105779</v>
      </c>
      <c r="G77" s="36">
        <v>3965351.1774140401</v>
      </c>
      <c r="H77" s="36">
        <v>1580817.6422345974</v>
      </c>
      <c r="I77" s="36">
        <v>681225.46514367964</v>
      </c>
      <c r="J77" s="36">
        <v>55.506545957525454</v>
      </c>
      <c r="K77" s="36">
        <v>71.497123624615057</v>
      </c>
      <c r="L77" s="36">
        <v>12.282811564088611</v>
      </c>
      <c r="M77" s="36">
        <v>-18.14956234296012</v>
      </c>
      <c r="N77" s="36">
        <v>-11.445205231100969</v>
      </c>
      <c r="O77" s="33"/>
      <c r="P77" s="33"/>
      <c r="Q77" s="33"/>
    </row>
    <row r="78" spans="1:17" ht="15.6" x14ac:dyDescent="0.3">
      <c r="A78" s="608"/>
      <c r="B78" s="73" t="s">
        <v>118</v>
      </c>
      <c r="C78" s="36">
        <v>4875383.9436564902</v>
      </c>
      <c r="D78" s="36">
        <v>6592090.8700395105</v>
      </c>
      <c r="E78" s="36">
        <v>1716706.9263830204</v>
      </c>
      <c r="F78" s="36">
        <v>11467474.813696001</v>
      </c>
      <c r="G78" s="36">
        <v>5136989.7726343591</v>
      </c>
      <c r="H78" s="36">
        <v>1455101.0974051515</v>
      </c>
      <c r="I78" s="36">
        <v>679423.62430278026</v>
      </c>
      <c r="J78" s="36">
        <v>57.485113132024054</v>
      </c>
      <c r="K78" s="36">
        <v>77.926561904380577</v>
      </c>
      <c r="L78" s="36">
        <v>10.306648341131075</v>
      </c>
      <c r="M78" s="36">
        <v>9.6639334876179195</v>
      </c>
      <c r="N78" s="36">
        <v>18.8584603967597</v>
      </c>
      <c r="O78" s="33"/>
      <c r="P78" s="33"/>
      <c r="Q78" s="33"/>
    </row>
    <row r="79" spans="1:17" ht="15.6" x14ac:dyDescent="0.3">
      <c r="A79" s="608"/>
      <c r="B79" s="73" t="s">
        <v>119</v>
      </c>
      <c r="C79" s="36">
        <v>3152397.8221069998</v>
      </c>
      <c r="D79" s="36">
        <v>7280671.9995554062</v>
      </c>
      <c r="E79" s="36">
        <v>4128274.1774484063</v>
      </c>
      <c r="F79" s="36">
        <v>10433069.821662406</v>
      </c>
      <c r="G79" s="36">
        <v>5457219.2306937585</v>
      </c>
      <c r="H79" s="36">
        <v>1823452.7688616477</v>
      </c>
      <c r="I79" s="36">
        <v>583599.34288908169</v>
      </c>
      <c r="J79" s="36">
        <v>69.784561246186541</v>
      </c>
      <c r="K79" s="36">
        <v>74.954883711654688</v>
      </c>
      <c r="L79" s="36">
        <v>8.0157345767632329</v>
      </c>
      <c r="M79" s="36">
        <v>-35.3405217201677</v>
      </c>
      <c r="N79" s="36">
        <v>10.445564891185557</v>
      </c>
      <c r="O79" s="33"/>
      <c r="P79" s="33"/>
      <c r="Q79" s="33"/>
    </row>
    <row r="80" spans="1:17" ht="21.75" customHeight="1" x14ac:dyDescent="0.3">
      <c r="A80" s="586"/>
      <c r="C80" s="47"/>
      <c r="D80" s="47"/>
      <c r="E80" s="47"/>
      <c r="F80" s="47"/>
      <c r="G80" s="47"/>
      <c r="H80" s="47"/>
      <c r="I80" s="47"/>
    </row>
    <row r="81" spans="1:9" ht="21.75" customHeight="1" x14ac:dyDescent="0.3">
      <c r="A81" s="586"/>
      <c r="B81" s="631" t="s">
        <v>813</v>
      </c>
      <c r="C81" s="48"/>
      <c r="D81" s="48"/>
      <c r="E81" s="48"/>
      <c r="F81" s="48"/>
      <c r="G81" s="48"/>
      <c r="H81" s="48"/>
      <c r="I81" s="48"/>
    </row>
    <row r="82" spans="1:9" ht="21.75" customHeight="1" x14ac:dyDescent="0.3">
      <c r="C82" s="48"/>
      <c r="D82" s="48"/>
      <c r="E82" s="48"/>
      <c r="F82" s="48"/>
      <c r="G82" s="48"/>
      <c r="H82" s="48"/>
      <c r="I82" s="48"/>
    </row>
    <row r="83" spans="1:9" ht="18" customHeight="1" x14ac:dyDescent="0.3">
      <c r="B83" s="22"/>
      <c r="C83" s="48"/>
      <c r="D83" s="48"/>
      <c r="E83" s="532"/>
      <c r="G83" s="48"/>
      <c r="I83" s="48"/>
    </row>
    <row r="84" spans="1:9" ht="42" customHeight="1" x14ac:dyDescent="0.3">
      <c r="B84" s="52"/>
      <c r="C84" s="48"/>
      <c r="D84" s="48"/>
      <c r="E84" s="48"/>
      <c r="G84" s="48"/>
      <c r="I84" s="48"/>
    </row>
    <row r="85" spans="1:9" x14ac:dyDescent="0.3">
      <c r="C85" s="48"/>
      <c r="D85" s="48"/>
      <c r="E85" s="48"/>
      <c r="G85" s="48"/>
      <c r="I85" s="48"/>
    </row>
    <row r="86" spans="1:9" x14ac:dyDescent="0.3">
      <c r="E86" s="48"/>
      <c r="G86" s="48"/>
      <c r="I86" s="48"/>
    </row>
    <row r="87" spans="1:9" x14ac:dyDescent="0.3">
      <c r="G87" s="48"/>
    </row>
    <row r="88" spans="1:9" x14ac:dyDescent="0.3">
      <c r="G88" s="48"/>
    </row>
    <row r="89" spans="1:9" x14ac:dyDescent="0.3">
      <c r="G89" s="48"/>
    </row>
    <row r="90" spans="1:9" x14ac:dyDescent="0.3">
      <c r="G90" s="48"/>
    </row>
    <row r="91" spans="1:9" x14ac:dyDescent="0.3">
      <c r="G91" s="48"/>
    </row>
    <row r="92" spans="1:9" x14ac:dyDescent="0.3">
      <c r="G92" s="48"/>
    </row>
    <row r="93" spans="1:9" x14ac:dyDescent="0.3">
      <c r="G93" s="48"/>
    </row>
    <row r="94" spans="1:9" x14ac:dyDescent="0.3">
      <c r="G94" s="48"/>
    </row>
    <row r="95" spans="1:9" x14ac:dyDescent="0.3">
      <c r="G95" s="48"/>
    </row>
    <row r="96" spans="1:9" x14ac:dyDescent="0.3">
      <c r="G96" s="48"/>
    </row>
    <row r="97" spans="7:7" x14ac:dyDescent="0.3">
      <c r="G97" s="48"/>
    </row>
    <row r="98" spans="7:7" x14ac:dyDescent="0.3">
      <c r="G98" s="48"/>
    </row>
    <row r="99" spans="7:7" x14ac:dyDescent="0.3">
      <c r="G99" s="48"/>
    </row>
    <row r="100" spans="7:7" x14ac:dyDescent="0.3">
      <c r="G100" s="48"/>
    </row>
    <row r="101" spans="7:7" x14ac:dyDescent="0.3">
      <c r="G101" s="48"/>
    </row>
    <row r="102" spans="7:7" x14ac:dyDescent="0.3">
      <c r="G102" s="48"/>
    </row>
    <row r="103" spans="7:7" x14ac:dyDescent="0.3">
      <c r="G103" s="48"/>
    </row>
    <row r="104" spans="7:7" x14ac:dyDescent="0.3">
      <c r="G104" s="48"/>
    </row>
    <row r="105" spans="7:7" x14ac:dyDescent="0.3">
      <c r="G105" s="48"/>
    </row>
    <row r="106" spans="7:7" x14ac:dyDescent="0.3">
      <c r="G106" s="48"/>
    </row>
    <row r="107" spans="7:7" x14ac:dyDescent="0.3">
      <c r="G107" s="48"/>
    </row>
    <row r="108" spans="7:7" x14ac:dyDescent="0.3">
      <c r="G108" s="48"/>
    </row>
    <row r="109" spans="7:7" x14ac:dyDescent="0.3">
      <c r="G109" s="48"/>
    </row>
    <row r="110" spans="7:7" x14ac:dyDescent="0.3">
      <c r="G110" s="48"/>
    </row>
    <row r="111" spans="7:7" x14ac:dyDescent="0.3">
      <c r="G111" s="48"/>
    </row>
    <row r="112" spans="7:7" x14ac:dyDescent="0.3">
      <c r="G112" s="48"/>
    </row>
    <row r="113" spans="7:7" x14ac:dyDescent="0.3">
      <c r="G113" s="48"/>
    </row>
    <row r="114" spans="7:7" x14ac:dyDescent="0.3">
      <c r="G114" s="48"/>
    </row>
    <row r="115" spans="7:7" x14ac:dyDescent="0.3">
      <c r="G115" s="48"/>
    </row>
  </sheetData>
  <mergeCells count="1">
    <mergeCell ref="A1:N1"/>
  </mergeCells>
  <phoneticPr fontId="62" type="noConversion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53"/>
  <sheetViews>
    <sheetView zoomScale="65" zoomScaleNormal="73" workbookViewId="0">
      <selection activeCell="F43" sqref="F43"/>
    </sheetView>
  </sheetViews>
  <sheetFormatPr defaultColWidth="8.88671875" defaultRowHeight="17.399999999999999" x14ac:dyDescent="0.3"/>
  <cols>
    <col min="1" max="1" width="4.109375" bestFit="1" customWidth="1"/>
    <col min="2" max="2" width="69.109375" bestFit="1" customWidth="1"/>
    <col min="3" max="3" width="26.33203125" style="71" customWidth="1"/>
    <col min="4" max="5" width="27" style="71" customWidth="1"/>
    <col min="6" max="6" width="27" style="329" customWidth="1"/>
    <col min="7" max="7" width="25.33203125" style="4" bestFit="1" customWidth="1"/>
    <col min="8" max="10" width="25.109375" style="4" bestFit="1" customWidth="1"/>
    <col min="11" max="11" width="26.6640625" style="4" bestFit="1" customWidth="1"/>
    <col min="12" max="12" width="19.33203125" style="4" customWidth="1"/>
  </cols>
  <sheetData>
    <row r="1" spans="1:12" ht="18" x14ac:dyDescent="0.35">
      <c r="A1" s="812" t="s">
        <v>576</v>
      </c>
      <c r="B1" s="813"/>
      <c r="C1" s="813"/>
      <c r="D1" s="813"/>
      <c r="E1" s="813"/>
      <c r="F1" s="813"/>
      <c r="G1" s="813"/>
      <c r="H1" s="813"/>
      <c r="I1" s="813"/>
      <c r="J1" s="813"/>
      <c r="K1" s="813"/>
      <c r="L1" s="55"/>
    </row>
    <row r="2" spans="1:12" ht="18" x14ac:dyDescent="0.35">
      <c r="A2" s="56"/>
      <c r="B2" s="56"/>
      <c r="C2" s="20">
        <v>2020</v>
      </c>
      <c r="D2" s="20">
        <v>2021</v>
      </c>
      <c r="E2" s="20">
        <v>2022</v>
      </c>
      <c r="F2" s="20">
        <v>2023</v>
      </c>
      <c r="G2" s="57" t="s">
        <v>577</v>
      </c>
      <c r="H2" s="57" t="s">
        <v>578</v>
      </c>
      <c r="I2" s="57" t="s">
        <v>579</v>
      </c>
      <c r="J2" s="57" t="s">
        <v>580</v>
      </c>
      <c r="K2" s="57" t="s">
        <v>581</v>
      </c>
      <c r="L2" s="55"/>
    </row>
    <row r="3" spans="1:12" ht="30" x14ac:dyDescent="0.5">
      <c r="A3" s="56"/>
      <c r="B3" s="56" t="s">
        <v>130</v>
      </c>
      <c r="C3" s="58"/>
      <c r="D3" s="59"/>
      <c r="E3" s="59"/>
      <c r="F3" s="216"/>
      <c r="G3" s="60"/>
      <c r="H3" s="60"/>
      <c r="I3" s="60"/>
      <c r="J3" s="60"/>
      <c r="K3" s="36"/>
      <c r="L3" s="61"/>
    </row>
    <row r="4" spans="1:12" ht="18" x14ac:dyDescent="0.35">
      <c r="A4" s="56">
        <v>1</v>
      </c>
      <c r="B4" s="56" t="s">
        <v>131</v>
      </c>
      <c r="C4" s="59">
        <v>454519.49752600002</v>
      </c>
      <c r="D4" s="59">
        <v>551225.96481999999</v>
      </c>
      <c r="E4" s="59">
        <v>549643.085907</v>
      </c>
      <c r="F4" s="62">
        <v>597473.381483</v>
      </c>
      <c r="G4" s="59">
        <v>128501.493726</v>
      </c>
      <c r="H4" s="62">
        <v>130968.227488</v>
      </c>
      <c r="I4" s="62">
        <v>153881.94626600001</v>
      </c>
      <c r="J4" s="62">
        <v>109941.197594</v>
      </c>
      <c r="K4" s="36">
        <v>380300.965302</v>
      </c>
      <c r="L4" s="63"/>
    </row>
    <row r="5" spans="1:12" ht="18" x14ac:dyDescent="0.35">
      <c r="A5" s="56">
        <v>2</v>
      </c>
      <c r="B5" s="56" t="s">
        <v>132</v>
      </c>
      <c r="C5" s="59">
        <v>749386.85484100005</v>
      </c>
      <c r="D5" s="59">
        <v>1351406.417473</v>
      </c>
      <c r="E5" s="59">
        <v>1313469.3561760001</v>
      </c>
      <c r="F5" s="62">
        <v>1629759.274952</v>
      </c>
      <c r="G5" s="59">
        <v>152726.37981300001</v>
      </c>
      <c r="H5" s="62">
        <v>289239.43181899999</v>
      </c>
      <c r="I5" s="62">
        <v>325662.25430500001</v>
      </c>
      <c r="J5" s="62">
        <v>311464.86895700003</v>
      </c>
      <c r="K5" s="36">
        <v>573376.37603599997</v>
      </c>
      <c r="L5" s="63"/>
    </row>
    <row r="6" spans="1:12" ht="18" x14ac:dyDescent="0.35">
      <c r="A6" s="56">
        <v>3</v>
      </c>
      <c r="B6" s="56" t="s">
        <v>133</v>
      </c>
      <c r="C6" s="59">
        <v>119809.029932</v>
      </c>
      <c r="D6" s="59">
        <v>262284.39087900001</v>
      </c>
      <c r="E6" s="59">
        <v>165868.280413</v>
      </c>
      <c r="F6" s="62">
        <v>214600.12106500001</v>
      </c>
      <c r="G6" s="59">
        <v>26466.548707000002</v>
      </c>
      <c r="H6" s="62">
        <v>35701.006672000003</v>
      </c>
      <c r="I6" s="62">
        <v>27864.983048999999</v>
      </c>
      <c r="J6" s="62">
        <v>57115.202755999999</v>
      </c>
      <c r="K6" s="36">
        <v>50655.147418</v>
      </c>
      <c r="L6" s="63"/>
    </row>
    <row r="7" spans="1:12" ht="18" x14ac:dyDescent="0.35">
      <c r="A7" s="56">
        <v>4</v>
      </c>
      <c r="B7" s="56" t="s">
        <v>134</v>
      </c>
      <c r="C7" s="59">
        <v>594083.16800199996</v>
      </c>
      <c r="D7" s="59">
        <v>903476.95534300001</v>
      </c>
      <c r="E7" s="59">
        <v>976579.81648200005</v>
      </c>
      <c r="F7" s="62">
        <v>1514538.9580590001</v>
      </c>
      <c r="G7" s="59">
        <v>111892.337197</v>
      </c>
      <c r="H7" s="62">
        <v>212210.102487</v>
      </c>
      <c r="I7" s="62">
        <v>263859.15291599999</v>
      </c>
      <c r="J7" s="62">
        <v>280437.06023599999</v>
      </c>
      <c r="K7" s="36">
        <v>607471.40181299997</v>
      </c>
      <c r="L7" s="63"/>
    </row>
    <row r="8" spans="1:12" ht="18" x14ac:dyDescent="0.35">
      <c r="A8" s="56">
        <v>5</v>
      </c>
      <c r="B8" s="56" t="s">
        <v>135</v>
      </c>
      <c r="C8" s="59">
        <v>2965201.7397790002</v>
      </c>
      <c r="D8" s="59">
        <v>6563003.4679749198</v>
      </c>
      <c r="E8" s="59">
        <v>10251333.439523535</v>
      </c>
      <c r="F8" s="62">
        <v>12191990.818956623</v>
      </c>
      <c r="G8" s="59">
        <v>309885.54184299998</v>
      </c>
      <c r="H8" s="62">
        <v>1391831.5658489999</v>
      </c>
      <c r="I8" s="62">
        <v>2469951.112495217</v>
      </c>
      <c r="J8" s="62">
        <v>2258959.0270518549</v>
      </c>
      <c r="K8" s="36">
        <v>4520230.1086514303</v>
      </c>
      <c r="L8" s="63"/>
    </row>
    <row r="9" spans="1:12" ht="18" x14ac:dyDescent="0.35">
      <c r="A9" s="56">
        <v>6</v>
      </c>
      <c r="B9" s="56" t="s">
        <v>136</v>
      </c>
      <c r="C9" s="59">
        <v>1456617.8964219999</v>
      </c>
      <c r="D9" s="59">
        <v>1799433.241627</v>
      </c>
      <c r="E9" s="59">
        <v>2215190.6416449999</v>
      </c>
      <c r="F9" s="62">
        <v>2333441.7963930001</v>
      </c>
      <c r="G9" s="59">
        <v>311877.969683</v>
      </c>
      <c r="H9" s="62">
        <v>440677.50207300001</v>
      </c>
      <c r="I9" s="62">
        <v>659187.54485299997</v>
      </c>
      <c r="J9" s="62">
        <v>451906.37640000001</v>
      </c>
      <c r="K9" s="36">
        <v>1209609.885431</v>
      </c>
      <c r="L9" s="63"/>
    </row>
    <row r="10" spans="1:12" ht="18" x14ac:dyDescent="0.35">
      <c r="A10" s="56">
        <v>7</v>
      </c>
      <c r="B10" s="56" t="s">
        <v>137</v>
      </c>
      <c r="C10" s="59">
        <v>609211.14827200002</v>
      </c>
      <c r="D10" s="59">
        <v>1161272.635921</v>
      </c>
      <c r="E10" s="59">
        <v>1186872.705176</v>
      </c>
      <c r="F10" s="62">
        <v>1299377.834247</v>
      </c>
      <c r="G10" s="59">
        <v>140257.37214699999</v>
      </c>
      <c r="H10" s="62">
        <v>264845.70522399998</v>
      </c>
      <c r="I10" s="62">
        <v>310918.44646800001</v>
      </c>
      <c r="J10" s="62">
        <v>228223.00387399999</v>
      </c>
      <c r="K10" s="36">
        <v>785705.81544799998</v>
      </c>
      <c r="L10" s="63"/>
    </row>
    <row r="11" spans="1:12" ht="18" x14ac:dyDescent="0.35">
      <c r="A11" s="56">
        <v>8</v>
      </c>
      <c r="B11" s="56" t="s">
        <v>138</v>
      </c>
      <c r="C11" s="59">
        <v>29692.971720000001</v>
      </c>
      <c r="D11" s="59">
        <v>36099.356984999999</v>
      </c>
      <c r="E11" s="59">
        <v>59555.082733000003</v>
      </c>
      <c r="F11" s="62">
        <v>89686.614877999993</v>
      </c>
      <c r="G11" s="59">
        <v>5970.0414430000001</v>
      </c>
      <c r="H11" s="62">
        <v>7551.0574820000002</v>
      </c>
      <c r="I11" s="62">
        <v>12747.095981</v>
      </c>
      <c r="J11" s="62">
        <v>15544.661751</v>
      </c>
      <c r="K11" s="36">
        <v>32525.895278</v>
      </c>
      <c r="L11" s="63"/>
    </row>
    <row r="12" spans="1:12" ht="18" x14ac:dyDescent="0.35">
      <c r="A12" s="56">
        <v>9</v>
      </c>
      <c r="B12" s="56" t="s">
        <v>139</v>
      </c>
      <c r="C12" s="59">
        <v>51499.727448999998</v>
      </c>
      <c r="D12" s="59">
        <v>59339.877505999997</v>
      </c>
      <c r="E12" s="59">
        <v>105609.779738</v>
      </c>
      <c r="F12" s="62">
        <v>175120.88625800001</v>
      </c>
      <c r="G12" s="59">
        <v>11282.376163000001</v>
      </c>
      <c r="H12" s="62">
        <v>15062.905799</v>
      </c>
      <c r="I12" s="62">
        <v>24459.638513000002</v>
      </c>
      <c r="J12" s="62">
        <v>35705.668560999999</v>
      </c>
      <c r="K12" s="36">
        <v>142200.27978400001</v>
      </c>
      <c r="L12" s="63"/>
    </row>
    <row r="13" spans="1:12" ht="18" x14ac:dyDescent="0.35">
      <c r="A13" s="56">
        <v>10</v>
      </c>
      <c r="B13" s="56" t="s">
        <v>140</v>
      </c>
      <c r="C13" s="59">
        <v>188638.79523700001</v>
      </c>
      <c r="D13" s="59">
        <v>328923.40491099999</v>
      </c>
      <c r="E13" s="59">
        <v>412234.11222299997</v>
      </c>
      <c r="F13" s="62">
        <v>573113.14162000001</v>
      </c>
      <c r="G13" s="59">
        <v>51446.411776000001</v>
      </c>
      <c r="H13" s="62">
        <v>67201.335000999999</v>
      </c>
      <c r="I13" s="62">
        <v>104623.683701</v>
      </c>
      <c r="J13" s="62">
        <v>113100.844231</v>
      </c>
      <c r="K13" s="36">
        <v>197583.47975200001</v>
      </c>
      <c r="L13" s="63"/>
    </row>
    <row r="14" spans="1:12" ht="18" x14ac:dyDescent="0.35">
      <c r="A14" s="56">
        <v>11</v>
      </c>
      <c r="B14" s="56" t="s">
        <v>141</v>
      </c>
      <c r="C14" s="59">
        <v>182534.16269200001</v>
      </c>
      <c r="D14" s="59">
        <v>278767.270923</v>
      </c>
      <c r="E14" s="59">
        <v>365463.11739199999</v>
      </c>
      <c r="F14" s="62">
        <v>377467.54357699997</v>
      </c>
      <c r="G14" s="59">
        <v>33956.525194000002</v>
      </c>
      <c r="H14" s="62">
        <v>49140.425474999996</v>
      </c>
      <c r="I14" s="62">
        <v>98340.560584000006</v>
      </c>
      <c r="J14" s="62">
        <v>66715.152753999995</v>
      </c>
      <c r="K14" s="36">
        <v>182467.848922</v>
      </c>
      <c r="L14" s="63"/>
    </row>
    <row r="15" spans="1:12" ht="18" x14ac:dyDescent="0.35">
      <c r="A15" s="56">
        <v>12</v>
      </c>
      <c r="B15" s="56" t="s">
        <v>142</v>
      </c>
      <c r="C15" s="59">
        <v>23479.477274000001</v>
      </c>
      <c r="D15" s="59">
        <v>25845.560185999999</v>
      </c>
      <c r="E15" s="59">
        <v>25233.645226000001</v>
      </c>
      <c r="F15" s="62">
        <v>27894.970807000002</v>
      </c>
      <c r="G15" s="59">
        <v>4535.1767200000004</v>
      </c>
      <c r="H15" s="62">
        <v>5939.3640409999998</v>
      </c>
      <c r="I15" s="62">
        <v>5470.4131809999999</v>
      </c>
      <c r="J15" s="62">
        <v>4526.257149</v>
      </c>
      <c r="K15" s="36">
        <v>10953.865774</v>
      </c>
      <c r="L15" s="63"/>
    </row>
    <row r="16" spans="1:12" ht="18" x14ac:dyDescent="0.35">
      <c r="A16" s="56">
        <v>13</v>
      </c>
      <c r="B16" s="56" t="s">
        <v>143</v>
      </c>
      <c r="C16" s="59">
        <v>71439.648652999997</v>
      </c>
      <c r="D16" s="59">
        <v>100988.289986</v>
      </c>
      <c r="E16" s="59">
        <v>117187.15794999999</v>
      </c>
      <c r="F16" s="62">
        <v>185552.874449</v>
      </c>
      <c r="G16" s="59">
        <v>15979.336965</v>
      </c>
      <c r="H16" s="62">
        <v>25619.632163999999</v>
      </c>
      <c r="I16" s="62">
        <v>29133.220464999999</v>
      </c>
      <c r="J16" s="62">
        <v>37840.489373999997</v>
      </c>
      <c r="K16" s="36">
        <v>72381.748124000005</v>
      </c>
      <c r="L16" s="63"/>
    </row>
    <row r="17" spans="1:12" ht="18" x14ac:dyDescent="0.35">
      <c r="A17" s="56">
        <v>14</v>
      </c>
      <c r="B17" s="56" t="s">
        <v>144</v>
      </c>
      <c r="C17" s="59">
        <v>1296.4886739999999</v>
      </c>
      <c r="D17" s="59">
        <v>1287.984831</v>
      </c>
      <c r="E17" s="59">
        <v>274533.65804200002</v>
      </c>
      <c r="F17" s="62">
        <v>233359.035198</v>
      </c>
      <c r="G17" s="59">
        <v>536.45584399999996</v>
      </c>
      <c r="H17" s="62">
        <v>201.012426</v>
      </c>
      <c r="I17" s="62">
        <v>67123.378322000004</v>
      </c>
      <c r="J17" s="62">
        <v>44461.824184999998</v>
      </c>
      <c r="K17" s="36">
        <v>97375.935847000001</v>
      </c>
      <c r="L17" s="63"/>
    </row>
    <row r="18" spans="1:12" ht="18" x14ac:dyDescent="0.35">
      <c r="A18" s="56">
        <v>15</v>
      </c>
      <c r="B18" s="56" t="s">
        <v>145</v>
      </c>
      <c r="C18" s="59">
        <v>672496.86519599997</v>
      </c>
      <c r="D18" s="59">
        <v>1060164.240798</v>
      </c>
      <c r="E18" s="59">
        <v>851393.90260599996</v>
      </c>
      <c r="F18" s="62">
        <v>968014.49786400003</v>
      </c>
      <c r="G18" s="59">
        <v>169517.43178300001</v>
      </c>
      <c r="H18" s="62">
        <v>295492.39043799997</v>
      </c>
      <c r="I18" s="62">
        <v>190118.93974599999</v>
      </c>
      <c r="J18" s="62">
        <v>178228.64589300001</v>
      </c>
      <c r="K18" s="36">
        <v>582829.75159899995</v>
      </c>
      <c r="L18" s="63"/>
    </row>
    <row r="19" spans="1:12" ht="18" x14ac:dyDescent="0.35">
      <c r="A19" s="56">
        <v>16</v>
      </c>
      <c r="B19" s="56" t="s">
        <v>146</v>
      </c>
      <c r="C19" s="59">
        <v>3029165.9173380001</v>
      </c>
      <c r="D19" s="59">
        <v>4195174.5624169996</v>
      </c>
      <c r="E19" s="59">
        <v>4336996.3661719998</v>
      </c>
      <c r="F19" s="62">
        <v>5043325.4320449997</v>
      </c>
      <c r="G19" s="59">
        <v>625341.17202099995</v>
      </c>
      <c r="H19" s="62">
        <v>952675.76829599997</v>
      </c>
      <c r="I19" s="62">
        <v>1059511.7458609999</v>
      </c>
      <c r="J19" s="62">
        <v>981558.20986299997</v>
      </c>
      <c r="K19" s="36">
        <v>1977846.390499</v>
      </c>
      <c r="L19" s="63"/>
    </row>
    <row r="20" spans="1:12" ht="18" x14ac:dyDescent="0.35">
      <c r="A20" s="56">
        <v>17</v>
      </c>
      <c r="B20" s="56" t="s">
        <v>147</v>
      </c>
      <c r="C20" s="59">
        <v>1149412.316784</v>
      </c>
      <c r="D20" s="59">
        <v>1555881.2140919999</v>
      </c>
      <c r="E20" s="59">
        <v>1680757.481866</v>
      </c>
      <c r="F20" s="62">
        <v>2746286.1133117401</v>
      </c>
      <c r="G20" s="59">
        <v>261334.64301900001</v>
      </c>
      <c r="H20" s="62">
        <v>408124.51300899999</v>
      </c>
      <c r="I20" s="62">
        <v>432262.02787699999</v>
      </c>
      <c r="J20" s="62">
        <v>1013443.366588</v>
      </c>
      <c r="K20" s="36">
        <v>847625.79515699996</v>
      </c>
      <c r="L20" s="63"/>
    </row>
    <row r="21" spans="1:12" ht="18" x14ac:dyDescent="0.35">
      <c r="A21" s="56">
        <v>18</v>
      </c>
      <c r="B21" s="56" t="s">
        <v>148</v>
      </c>
      <c r="C21" s="59">
        <v>263963.306882</v>
      </c>
      <c r="D21" s="59">
        <v>446706.80413499998</v>
      </c>
      <c r="E21" s="59">
        <v>522958.244641</v>
      </c>
      <c r="F21" s="62">
        <v>363906.05835599999</v>
      </c>
      <c r="G21" s="59">
        <v>59086.073550000001</v>
      </c>
      <c r="H21" s="62">
        <v>79596.698854000002</v>
      </c>
      <c r="I21" s="62">
        <v>112269.277288</v>
      </c>
      <c r="J21" s="62">
        <v>75181.454293999996</v>
      </c>
      <c r="K21" s="36">
        <v>136201.71871099999</v>
      </c>
      <c r="L21" s="63"/>
    </row>
    <row r="22" spans="1:12" ht="18" x14ac:dyDescent="0.35">
      <c r="A22" s="64">
        <v>19</v>
      </c>
      <c r="B22" s="56" t="s">
        <v>149</v>
      </c>
      <c r="C22" s="59">
        <v>29236.391164000001</v>
      </c>
      <c r="D22" s="59">
        <v>72497.135401000007</v>
      </c>
      <c r="E22" s="59">
        <v>28239.038345000001</v>
      </c>
      <c r="F22" s="62">
        <v>127162.180402</v>
      </c>
      <c r="G22" s="59">
        <v>886.61180999999999</v>
      </c>
      <c r="H22" s="62">
        <v>2710.6053700000002</v>
      </c>
      <c r="I22" s="62">
        <v>10913.694375999999</v>
      </c>
      <c r="J22" s="62">
        <v>6447.7413040000001</v>
      </c>
      <c r="K22" s="36">
        <v>1043.9818090000001</v>
      </c>
      <c r="L22" s="63"/>
    </row>
    <row r="23" spans="1:12" ht="18" x14ac:dyDescent="0.35">
      <c r="A23" s="56">
        <v>20</v>
      </c>
      <c r="B23" s="56" t="s">
        <v>150</v>
      </c>
      <c r="C23" s="59">
        <v>59157.355900000002</v>
      </c>
      <c r="D23" s="59">
        <v>89967.326616000006</v>
      </c>
      <c r="E23" s="59">
        <v>151408.923087</v>
      </c>
      <c r="F23" s="62">
        <v>167307.92363100001</v>
      </c>
      <c r="G23" s="59">
        <v>11733.09124</v>
      </c>
      <c r="H23" s="62">
        <v>17517.164079999999</v>
      </c>
      <c r="I23" s="62">
        <v>30215.051585000001</v>
      </c>
      <c r="J23" s="62">
        <v>30996.660651999999</v>
      </c>
      <c r="K23" s="36">
        <v>64701.702523</v>
      </c>
      <c r="L23" s="63"/>
    </row>
    <row r="24" spans="1:12" ht="18" x14ac:dyDescent="0.35">
      <c r="A24" s="56">
        <v>21</v>
      </c>
      <c r="B24" s="56" t="s">
        <v>151</v>
      </c>
      <c r="C24" s="59">
        <v>101.048089</v>
      </c>
      <c r="D24" s="59">
        <v>218.849637</v>
      </c>
      <c r="E24" s="59">
        <v>19.574124000000001</v>
      </c>
      <c r="F24" s="62">
        <v>3686.078638</v>
      </c>
      <c r="G24" s="59">
        <v>19.086492</v>
      </c>
      <c r="H24" s="62">
        <v>27.910381000000001</v>
      </c>
      <c r="I24" s="62">
        <v>0</v>
      </c>
      <c r="J24" s="62">
        <v>151.04223999999999</v>
      </c>
      <c r="K24" s="36">
        <v>443.32594699999999</v>
      </c>
      <c r="L24" s="63"/>
    </row>
    <row r="25" spans="1:12" ht="22.8" x14ac:dyDescent="0.4">
      <c r="A25" s="56">
        <v>22</v>
      </c>
      <c r="B25" s="56" t="s">
        <v>152</v>
      </c>
      <c r="C25" s="59">
        <v>0</v>
      </c>
      <c r="D25" s="59">
        <v>0</v>
      </c>
      <c r="E25" s="59">
        <v>0</v>
      </c>
      <c r="F25" s="62">
        <v>0</v>
      </c>
      <c r="G25" s="59">
        <v>0</v>
      </c>
      <c r="H25" s="62">
        <v>0</v>
      </c>
      <c r="I25" s="62">
        <v>0</v>
      </c>
      <c r="J25" s="62">
        <v>0</v>
      </c>
      <c r="K25" s="72">
        <v>0</v>
      </c>
      <c r="L25" s="65"/>
    </row>
    <row r="26" spans="1:12" ht="18" x14ac:dyDescent="0.35">
      <c r="A26" s="56"/>
      <c r="B26" s="3" t="s">
        <v>153</v>
      </c>
      <c r="C26" s="60">
        <v>12700943.807825997</v>
      </c>
      <c r="D26" s="60">
        <v>20843964.952461921</v>
      </c>
      <c r="E26" s="60">
        <v>25590547.409467533</v>
      </c>
      <c r="F26" s="60">
        <v>30863065.536190357</v>
      </c>
      <c r="G26" s="60">
        <v>2433232.0771360002</v>
      </c>
      <c r="H26" s="60">
        <v>4692334.3244279996</v>
      </c>
      <c r="I26" s="60">
        <v>6388514.1678322172</v>
      </c>
      <c r="J26" s="60">
        <v>6301948.7557078563</v>
      </c>
      <c r="K26" s="666">
        <v>12473531.419825431</v>
      </c>
      <c r="L26" s="63"/>
    </row>
    <row r="27" spans="1:12" ht="18" x14ac:dyDescent="0.35">
      <c r="A27" s="56"/>
      <c r="B27" s="56"/>
      <c r="C27" s="165"/>
      <c r="D27" s="528"/>
      <c r="E27" s="528"/>
      <c r="F27" s="529"/>
      <c r="G27" s="68"/>
      <c r="H27" s="68"/>
      <c r="I27" s="526"/>
      <c r="J27" s="527"/>
      <c r="K27" s="73"/>
      <c r="L27" s="63"/>
    </row>
    <row r="28" spans="1:12" ht="18" x14ac:dyDescent="0.35">
      <c r="A28" s="56"/>
      <c r="B28" s="56" t="s">
        <v>154</v>
      </c>
      <c r="C28" s="69"/>
      <c r="D28" s="69"/>
      <c r="E28" s="69"/>
      <c r="F28" s="216"/>
      <c r="G28" s="70"/>
      <c r="H28" s="70"/>
      <c r="I28" s="70"/>
      <c r="J28" s="70"/>
      <c r="K28" s="36"/>
      <c r="L28" s="63"/>
    </row>
    <row r="29" spans="1:12" ht="18" x14ac:dyDescent="0.35">
      <c r="A29" s="56">
        <v>1</v>
      </c>
      <c r="B29" s="56" t="s">
        <v>131</v>
      </c>
      <c r="C29" s="575">
        <v>3.5786277335227377</v>
      </c>
      <c r="D29" s="575">
        <v>2.6445350780293539</v>
      </c>
      <c r="E29" s="575">
        <v>2.1478363753315137</v>
      </c>
      <c r="F29" s="576">
        <v>1.9358847577289313</v>
      </c>
      <c r="G29" s="576">
        <v>5.2811030617864771</v>
      </c>
      <c r="H29" s="576">
        <v>2.7911103180817189</v>
      </c>
      <c r="I29" s="576">
        <v>2.4087282617425267</v>
      </c>
      <c r="J29" s="576">
        <v>1.9199504497267568</v>
      </c>
      <c r="K29" s="577">
        <f>K4/$K$26*100</f>
        <v>3.0488636497724264</v>
      </c>
      <c r="L29" s="63"/>
    </row>
    <row r="30" spans="1:12" ht="18" x14ac:dyDescent="0.35">
      <c r="A30" s="56">
        <v>2</v>
      </c>
      <c r="B30" s="56" t="s">
        <v>132</v>
      </c>
      <c r="C30" s="575">
        <v>5.9002454162441609</v>
      </c>
      <c r="D30" s="575">
        <v>6.4834421884468902</v>
      </c>
      <c r="E30" s="575">
        <v>5.1326348559861836</v>
      </c>
      <c r="F30" s="576">
        <v>5.2806137259467212</v>
      </c>
      <c r="G30" s="576">
        <v>6.276687754041296</v>
      </c>
      <c r="H30" s="576">
        <v>6.1640840532874561</v>
      </c>
      <c r="I30" s="576">
        <v>5.0976212269324179</v>
      </c>
      <c r="J30" s="576">
        <v>5.4392450538551618</v>
      </c>
      <c r="K30" s="577">
        <f t="shared" ref="K30:K50" si="0">K5/$K$26*100</f>
        <v>4.596744552426232</v>
      </c>
      <c r="L30" s="63"/>
    </row>
    <row r="31" spans="1:12" ht="18" x14ac:dyDescent="0.35">
      <c r="A31" s="56">
        <v>3</v>
      </c>
      <c r="B31" s="56" t="s">
        <v>133</v>
      </c>
      <c r="C31" s="575">
        <v>0.9433080859563896</v>
      </c>
      <c r="D31" s="575">
        <v>1.2583229317319549</v>
      </c>
      <c r="E31" s="575">
        <v>0.64816229898870792</v>
      </c>
      <c r="F31" s="576">
        <v>0.69532989460608707</v>
      </c>
      <c r="G31" s="576">
        <v>1.087711647224052</v>
      </c>
      <c r="H31" s="576">
        <v>0.76083680751694927</v>
      </c>
      <c r="I31" s="576">
        <v>0.43617314319043426</v>
      </c>
      <c r="J31" s="576">
        <v>0.99742736678722199</v>
      </c>
      <c r="K31" s="577">
        <f t="shared" si="0"/>
        <v>0.40610109289089302</v>
      </c>
      <c r="L31" s="63"/>
    </row>
    <row r="32" spans="1:12" ht="18" x14ac:dyDescent="0.35">
      <c r="A32" s="56">
        <v>4</v>
      </c>
      <c r="B32" s="56" t="s">
        <v>134</v>
      </c>
      <c r="C32" s="575">
        <v>4.6774726114128704</v>
      </c>
      <c r="D32" s="575">
        <v>4.3344774250173961</v>
      </c>
      <c r="E32" s="575">
        <v>3.8161739991568235</v>
      </c>
      <c r="F32" s="576">
        <v>4.9072862068190721</v>
      </c>
      <c r="G32" s="576">
        <v>4.5985065809547123</v>
      </c>
      <c r="H32" s="576">
        <v>4.5224847126140917</v>
      </c>
      <c r="I32" s="576">
        <v>4.130211595124849</v>
      </c>
      <c r="J32" s="576">
        <v>4.8973930765107667</v>
      </c>
      <c r="K32" s="577">
        <f t="shared" si="0"/>
        <v>4.8700835502565454</v>
      </c>
      <c r="L32" s="63"/>
    </row>
    <row r="33" spans="1:12" ht="18" x14ac:dyDescent="0.35">
      <c r="A33" s="56">
        <v>5</v>
      </c>
      <c r="B33" s="56" t="s">
        <v>135</v>
      </c>
      <c r="C33" s="575">
        <v>23.346310200600357</v>
      </c>
      <c r="D33" s="575">
        <v>31.486348604706087</v>
      </c>
      <c r="E33" s="575">
        <v>40.059062729275304</v>
      </c>
      <c r="F33" s="576">
        <v>39.503499108538534</v>
      </c>
      <c r="G33" s="576">
        <v>12.735552221050209</v>
      </c>
      <c r="H33" s="576">
        <v>29.661815838722568</v>
      </c>
      <c r="I33" s="576">
        <v>38.662371994603141</v>
      </c>
      <c r="J33" s="576">
        <v>29.395530359427578</v>
      </c>
      <c r="K33" s="577">
        <f t="shared" si="0"/>
        <v>36.238575560622522</v>
      </c>
      <c r="L33" s="63"/>
    </row>
    <row r="34" spans="1:12" ht="18" x14ac:dyDescent="0.35">
      <c r="A34" s="56">
        <v>6</v>
      </c>
      <c r="B34" s="56" t="s">
        <v>136</v>
      </c>
      <c r="C34" s="575">
        <v>11.468579961155873</v>
      </c>
      <c r="D34" s="575">
        <v>8.6328740512225117</v>
      </c>
      <c r="E34" s="575">
        <v>8.6562847062250157</v>
      </c>
      <c r="F34" s="576">
        <v>7.5606287186759893</v>
      </c>
      <c r="G34" s="576">
        <v>12.817436224582876</v>
      </c>
      <c r="H34" s="576">
        <v>9.3914344461531734</v>
      </c>
      <c r="I34" s="576">
        <v>10.318323283560609</v>
      </c>
      <c r="J34" s="576">
        <v>7.8918355411012913</v>
      </c>
      <c r="K34" s="577">
        <f t="shared" si="0"/>
        <v>9.6974132242008562</v>
      </c>
      <c r="L34" s="63"/>
    </row>
    <row r="35" spans="1:12" ht="18" x14ac:dyDescent="0.35">
      <c r="A35" s="56">
        <v>7</v>
      </c>
      <c r="B35" s="56" t="s">
        <v>137</v>
      </c>
      <c r="C35" s="575">
        <v>4.7965817146330467</v>
      </c>
      <c r="D35" s="575">
        <v>5.5712655369046757</v>
      </c>
      <c r="E35" s="575">
        <v>4.6379340237829458</v>
      </c>
      <c r="F35" s="576">
        <v>4.2101385966450282</v>
      </c>
      <c r="G35" s="576">
        <v>5.7642414574810248</v>
      </c>
      <c r="H35" s="576">
        <v>5.644220699391127</v>
      </c>
      <c r="I35" s="576">
        <v>4.8668350464581094</v>
      </c>
      <c r="J35" s="576">
        <v>3.9855565385417533</v>
      </c>
      <c r="K35" s="577">
        <f t="shared" si="0"/>
        <v>6.2989845377644942</v>
      </c>
      <c r="L35" s="63"/>
    </row>
    <row r="36" spans="1:12" ht="18" x14ac:dyDescent="0.35">
      <c r="A36" s="56">
        <v>8</v>
      </c>
      <c r="B36" s="56" t="s">
        <v>138</v>
      </c>
      <c r="C36" s="575">
        <v>0.23378555302090187</v>
      </c>
      <c r="D36" s="575">
        <v>0.17318853235135687</v>
      </c>
      <c r="E36" s="575">
        <v>0.23272297297933878</v>
      </c>
      <c r="F36" s="576">
        <v>0.29059529025991448</v>
      </c>
      <c r="G36" s="576">
        <v>0.24535437861015497</v>
      </c>
      <c r="H36" s="576">
        <v>0.16092326249409949</v>
      </c>
      <c r="I36" s="576">
        <v>0.19953146609871902</v>
      </c>
      <c r="J36" s="576">
        <v>0.27146311821976676</v>
      </c>
      <c r="K36" s="577">
        <f t="shared" si="0"/>
        <v>0.26075931653407586</v>
      </c>
      <c r="L36" s="63"/>
    </row>
    <row r="37" spans="1:12" ht="18" x14ac:dyDescent="0.35">
      <c r="A37" s="56">
        <v>9</v>
      </c>
      <c r="B37" s="56" t="s">
        <v>139</v>
      </c>
      <c r="C37" s="575">
        <v>0.40547953150747096</v>
      </c>
      <c r="D37" s="575">
        <v>0.2846861316517002</v>
      </c>
      <c r="E37" s="575">
        <v>0.41269058472320286</v>
      </c>
      <c r="F37" s="576">
        <v>0.56741248225213214</v>
      </c>
      <c r="G37" s="576">
        <v>0.46367858902631903</v>
      </c>
      <c r="H37" s="576">
        <v>0.32101092457507668</v>
      </c>
      <c r="I37" s="576">
        <v>0.38286897188332869</v>
      </c>
      <c r="J37" s="576">
        <v>0.6235434569727456</v>
      </c>
      <c r="K37" s="577">
        <f t="shared" si="0"/>
        <v>1.1400162071022397</v>
      </c>
      <c r="L37" s="63"/>
    </row>
    <row r="38" spans="1:12" ht="18" x14ac:dyDescent="0.35">
      <c r="A38" s="56">
        <v>10</v>
      </c>
      <c r="B38" s="56" t="s">
        <v>140</v>
      </c>
      <c r="C38" s="575">
        <v>1.4852344683295553</v>
      </c>
      <c r="D38" s="575">
        <v>1.5780270484102414</v>
      </c>
      <c r="E38" s="575">
        <v>1.6108843067205705</v>
      </c>
      <c r="F38" s="576">
        <v>1.8569546856839658</v>
      </c>
      <c r="G38" s="576">
        <v>2.114324081924575</v>
      </c>
      <c r="H38" s="576">
        <v>1.4321514699230624</v>
      </c>
      <c r="I38" s="576">
        <v>1.6376841461478897</v>
      </c>
      <c r="J38" s="576">
        <v>1.9751287187873514</v>
      </c>
      <c r="K38" s="577">
        <f t="shared" si="0"/>
        <v>1.5840219830445195</v>
      </c>
      <c r="L38" s="63"/>
    </row>
    <row r="39" spans="1:12" ht="18" x14ac:dyDescent="0.35">
      <c r="A39" s="56">
        <v>11</v>
      </c>
      <c r="B39" s="56" t="s">
        <v>141</v>
      </c>
      <c r="C39" s="575">
        <v>1.4371700674679557</v>
      </c>
      <c r="D39" s="575">
        <v>1.3374004013093213</v>
      </c>
      <c r="E39" s="575">
        <v>1.4281176230594914</v>
      </c>
      <c r="F39" s="576">
        <v>1.2230396981608243</v>
      </c>
      <c r="G39" s="576">
        <v>1.3955317091647101</v>
      </c>
      <c r="H39" s="576">
        <v>1.0472490252703863</v>
      </c>
      <c r="I39" s="576">
        <v>1.5393338419623388</v>
      </c>
      <c r="J39" s="576">
        <v>1.1656298204639435</v>
      </c>
      <c r="K39" s="577">
        <f t="shared" si="0"/>
        <v>1.4628403359130968</v>
      </c>
      <c r="L39" s="63"/>
    </row>
    <row r="40" spans="1:12" ht="18" x14ac:dyDescent="0.35">
      <c r="A40" s="56">
        <v>12</v>
      </c>
      <c r="B40" s="56" t="s">
        <v>142</v>
      </c>
      <c r="C40" s="575">
        <v>0.1848640355335841</v>
      </c>
      <c r="D40" s="575">
        <v>0.12399541183716743</v>
      </c>
      <c r="E40" s="575">
        <v>9.8605335877514327E-2</v>
      </c>
      <c r="F40" s="576">
        <v>9.0383020359043928E-2</v>
      </c>
      <c r="G40" s="576">
        <v>0.18638488135246281</v>
      </c>
      <c r="H40" s="576">
        <v>0.12657589230332633</v>
      </c>
      <c r="I40" s="576">
        <v>8.5628880789603817E-2</v>
      </c>
      <c r="J40" s="576">
        <v>7.8489581323414909E-2</v>
      </c>
      <c r="K40" s="577">
        <f t="shared" si="0"/>
        <v>8.7816877236465085E-2</v>
      </c>
      <c r="L40" s="63"/>
    </row>
    <row r="41" spans="1:12" ht="18" x14ac:dyDescent="0.35">
      <c r="A41" s="56">
        <v>13</v>
      </c>
      <c r="B41" s="56" t="s">
        <v>143</v>
      </c>
      <c r="C41" s="575">
        <v>0.56247511786471105</v>
      </c>
      <c r="D41" s="575">
        <v>0.48449654476161497</v>
      </c>
      <c r="E41" s="575">
        <v>0.4579314231732502</v>
      </c>
      <c r="F41" s="576">
        <v>0.60121336369330758</v>
      </c>
      <c r="G41" s="576">
        <v>0.65671240795938557</v>
      </c>
      <c r="H41" s="576">
        <v>0.54598906200322928</v>
      </c>
      <c r="I41" s="576">
        <v>0.45602498013846665</v>
      </c>
      <c r="J41" s="576">
        <v>0.66082475160755205</v>
      </c>
      <c r="K41" s="577">
        <f t="shared" si="0"/>
        <v>0.58028272578009832</v>
      </c>
      <c r="L41" s="63"/>
    </row>
    <row r="42" spans="1:12" ht="18" x14ac:dyDescent="0.35">
      <c r="A42" s="56">
        <v>14</v>
      </c>
      <c r="B42" s="56" t="s">
        <v>144</v>
      </c>
      <c r="C42" s="575">
        <v>1.0207813636661685E-2</v>
      </c>
      <c r="D42" s="575">
        <v>6.1791738469022589E-3</v>
      </c>
      <c r="E42" s="575">
        <v>1.0727932218457858</v>
      </c>
      <c r="F42" s="576">
        <v>0.75611100564317157</v>
      </c>
      <c r="G42" s="576">
        <v>2.2047048000099823E-2</v>
      </c>
      <c r="H42" s="576">
        <v>4.2838470599492855E-3</v>
      </c>
      <c r="I42" s="576">
        <v>1.0506884160949845</v>
      </c>
      <c r="J42" s="576">
        <v>0.77645597108104869</v>
      </c>
      <c r="K42" s="577">
        <f t="shared" si="0"/>
        <v>0.78066052483124937</v>
      </c>
      <c r="L42" s="63"/>
    </row>
    <row r="43" spans="1:12" ht="18" x14ac:dyDescent="0.35">
      <c r="A43" s="56">
        <v>15</v>
      </c>
      <c r="B43" s="56" t="s">
        <v>145</v>
      </c>
      <c r="C43" s="575">
        <v>5.2948574166718583</v>
      </c>
      <c r="D43" s="575">
        <v>5.0861927815359431</v>
      </c>
      <c r="E43" s="575">
        <v>3.3269858943737032</v>
      </c>
      <c r="F43" s="576">
        <v>3.1364820086614404</v>
      </c>
      <c r="G43" s="576">
        <v>6.9667597010527658</v>
      </c>
      <c r="H43" s="576">
        <v>6.297343070797087</v>
      </c>
      <c r="I43" s="576">
        <v>2.9759492544181381</v>
      </c>
      <c r="J43" s="576">
        <v>3.1124835487068689</v>
      </c>
      <c r="K43" s="577">
        <f t="shared" si="0"/>
        <v>4.6725320358968299</v>
      </c>
      <c r="L43" s="63"/>
    </row>
    <row r="44" spans="1:12" ht="18" x14ac:dyDescent="0.35">
      <c r="A44" s="56">
        <v>16</v>
      </c>
      <c r="B44" s="56" t="s">
        <v>146</v>
      </c>
      <c r="C44" s="575">
        <v>23.849927715383682</v>
      </c>
      <c r="D44" s="575">
        <v>20.126566955878033</v>
      </c>
      <c r="E44" s="575">
        <v>16.947649836390273</v>
      </c>
      <c r="F44" s="576">
        <v>16.340973731631237</v>
      </c>
      <c r="G44" s="576">
        <v>25.700021707631297</v>
      </c>
      <c r="H44" s="576">
        <v>20.302810976967891</v>
      </c>
      <c r="I44" s="576">
        <v>16.584634830989483</v>
      </c>
      <c r="J44" s="576">
        <v>17.141373458736137</v>
      </c>
      <c r="K44" s="577">
        <f t="shared" si="0"/>
        <v>15.856346722752553</v>
      </c>
      <c r="L44" s="63"/>
    </row>
    <row r="45" spans="1:12" ht="18" x14ac:dyDescent="0.35">
      <c r="A45" s="56">
        <v>17</v>
      </c>
      <c r="B45" s="56" t="s">
        <v>147</v>
      </c>
      <c r="C45" s="575">
        <v>9.0498181408830529</v>
      </c>
      <c r="D45" s="575">
        <v>7.4644206015527379</v>
      </c>
      <c r="E45" s="575">
        <v>6.5678840509843228</v>
      </c>
      <c r="F45" s="576">
        <v>8.8982933665206261</v>
      </c>
      <c r="G45" s="576">
        <v>10.740226773871898</v>
      </c>
      <c r="H45" s="576">
        <v>8.6976861577046893</v>
      </c>
      <c r="I45" s="576">
        <v>6.766237289627508</v>
      </c>
      <c r="J45" s="576">
        <v>17.698197673257091</v>
      </c>
      <c r="K45" s="577">
        <f t="shared" si="0"/>
        <v>6.7953955189448871</v>
      </c>
      <c r="L45" s="63"/>
    </row>
    <row r="46" spans="1:12" ht="18" x14ac:dyDescent="0.35">
      <c r="A46" s="56">
        <v>18</v>
      </c>
      <c r="B46" s="56" t="s">
        <v>148</v>
      </c>
      <c r="C46" s="575">
        <v>2.0782967854668608</v>
      </c>
      <c r="D46" s="575">
        <v>2.1430989984572899</v>
      </c>
      <c r="E46" s="575">
        <v>2.0435602110157487</v>
      </c>
      <c r="F46" s="576">
        <v>1.1790988744435638</v>
      </c>
      <c r="G46" s="576">
        <v>2.4282958500015499</v>
      </c>
      <c r="H46" s="576">
        <v>1.69631346256861</v>
      </c>
      <c r="I46" s="576">
        <v>1.7573613259449932</v>
      </c>
      <c r="J46" s="576">
        <v>1.3129260926911575</v>
      </c>
      <c r="K46" s="577">
        <f t="shared" si="0"/>
        <v>1.0919258879207294</v>
      </c>
      <c r="L46" s="63"/>
    </row>
    <row r="47" spans="1:12" ht="18" x14ac:dyDescent="0.35">
      <c r="A47" s="56">
        <v>19</v>
      </c>
      <c r="B47" s="56" t="s">
        <v>149</v>
      </c>
      <c r="C47" s="575">
        <v>0.23019069768646078</v>
      </c>
      <c r="D47" s="575">
        <v>0.3478087569535912</v>
      </c>
      <c r="E47" s="575">
        <v>0.11034948918112095</v>
      </c>
      <c r="F47" s="576">
        <v>0.41202057602764147</v>
      </c>
      <c r="G47" s="576">
        <v>3.6437618027934819E-2</v>
      </c>
      <c r="H47" s="576">
        <v>5.7766671822354128E-2</v>
      </c>
      <c r="I47" s="576">
        <v>0.17083306210625951</v>
      </c>
      <c r="J47" s="576">
        <v>0.1125996813501346</v>
      </c>
      <c r="K47" s="577">
        <f t="shared" si="0"/>
        <v>8.3695769374557034E-3</v>
      </c>
      <c r="L47" s="63"/>
    </row>
    <row r="48" spans="1:12" ht="18" x14ac:dyDescent="0.35">
      <c r="A48" s="56">
        <v>20</v>
      </c>
      <c r="B48" s="56" t="s">
        <v>150</v>
      </c>
      <c r="C48" s="575">
        <v>0.46577133790284742</v>
      </c>
      <c r="D48" s="575">
        <v>0.4316229029418599</v>
      </c>
      <c r="E48" s="575">
        <v>0.59165957126413182</v>
      </c>
      <c r="F48" s="576">
        <v>0.54209755487449218</v>
      </c>
      <c r="G48" s="576">
        <v>0.48220189723169615</v>
      </c>
      <c r="H48" s="576">
        <v>0.37331449272074962</v>
      </c>
      <c r="I48" s="576">
        <v>0.47295898218619309</v>
      </c>
      <c r="J48" s="576">
        <v>0.54130802521004107</v>
      </c>
      <c r="K48" s="577">
        <f t="shared" si="0"/>
        <v>0.51871198576662192</v>
      </c>
      <c r="L48" s="63"/>
    </row>
    <row r="49" spans="1:12" ht="18" x14ac:dyDescent="0.35">
      <c r="A49" s="56">
        <v>21</v>
      </c>
      <c r="B49" s="56" t="s">
        <v>151</v>
      </c>
      <c r="C49" s="575">
        <v>7.955951189842817E-4</v>
      </c>
      <c r="D49" s="575">
        <v>1.0499424533629877E-3</v>
      </c>
      <c r="E49" s="575">
        <v>7.6489665057959325E-5</v>
      </c>
      <c r="F49" s="576">
        <v>1.1943332828288444E-2</v>
      </c>
      <c r="G49" s="576">
        <v>7.8440902449656473E-4</v>
      </c>
      <c r="H49" s="576">
        <v>5.9480802241008914E-4</v>
      </c>
      <c r="I49" s="576">
        <v>0</v>
      </c>
      <c r="J49" s="576">
        <v>2.6377156421985614E-3</v>
      </c>
      <c r="K49" s="577">
        <f t="shared" si="0"/>
        <v>3.5541334051989292E-3</v>
      </c>
      <c r="L49" s="63"/>
    </row>
    <row r="50" spans="1:12" ht="18" x14ac:dyDescent="0.35">
      <c r="A50" s="56">
        <v>22</v>
      </c>
      <c r="B50" s="56" t="s">
        <v>152</v>
      </c>
      <c r="C50" s="575">
        <v>0</v>
      </c>
      <c r="D50" s="575">
        <v>0</v>
      </c>
      <c r="E50" s="575">
        <v>0</v>
      </c>
      <c r="F50" s="576">
        <v>0</v>
      </c>
      <c r="G50" s="576">
        <v>0</v>
      </c>
      <c r="H50" s="576">
        <v>0</v>
      </c>
      <c r="I50" s="576">
        <v>0</v>
      </c>
      <c r="J50" s="576">
        <v>0</v>
      </c>
      <c r="K50" s="577">
        <f t="shared" si="0"/>
        <v>0</v>
      </c>
    </row>
    <row r="51" spans="1:12" ht="18" x14ac:dyDescent="0.35">
      <c r="A51" s="56"/>
      <c r="B51" s="3" t="s">
        <v>153</v>
      </c>
      <c r="C51" s="578">
        <v>100.00000000000004</v>
      </c>
      <c r="D51" s="578">
        <v>99.999999999999986</v>
      </c>
      <c r="E51" s="578">
        <v>100</v>
      </c>
      <c r="F51" s="579">
        <v>100</v>
      </c>
      <c r="G51" s="578">
        <f>SUM(G29:G50)</f>
        <v>99.999999999999957</v>
      </c>
      <c r="H51" s="578">
        <f t="shared" ref="H51:J51" si="1">SUM(H29:H50)</f>
        <v>100.00000000000003</v>
      </c>
      <c r="I51" s="578">
        <f t="shared" si="1"/>
        <v>100</v>
      </c>
      <c r="J51" s="578">
        <f t="shared" si="1"/>
        <v>99.999999999999986</v>
      </c>
      <c r="K51" s="580">
        <f>SUM(K29:K50)</f>
        <v>99.999999999999986</v>
      </c>
    </row>
    <row r="52" spans="1:12" x14ac:dyDescent="0.3">
      <c r="C52" s="7"/>
      <c r="D52" s="7"/>
      <c r="E52" s="7"/>
      <c r="F52" s="242"/>
    </row>
    <row r="53" spans="1:12" x14ac:dyDescent="0.3">
      <c r="C53" s="7"/>
      <c r="D53" s="7"/>
      <c r="E53" s="7"/>
      <c r="F53" s="242"/>
    </row>
  </sheetData>
  <mergeCells count="1">
    <mergeCell ref="A1:K1"/>
  </mergeCells>
  <phoneticPr fontId="6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91"/>
  <sheetViews>
    <sheetView topLeftCell="B1" zoomScale="68" zoomScaleNormal="84" workbookViewId="0">
      <selection activeCell="L3" sqref="L1:M1048576"/>
    </sheetView>
  </sheetViews>
  <sheetFormatPr defaultColWidth="8.88671875" defaultRowHeight="14.4" x14ac:dyDescent="0.3"/>
  <cols>
    <col min="1" max="1" width="5.5546875" style="74" customWidth="1"/>
    <col min="2" max="2" width="70.109375" style="75" bestFit="1" customWidth="1"/>
    <col min="3" max="3" width="21.6640625" style="76" customWidth="1"/>
    <col min="4" max="4" width="20.5546875" style="76" customWidth="1"/>
    <col min="5" max="5" width="24.109375" style="76" customWidth="1"/>
    <col min="6" max="6" width="19.6640625" style="76" bestFit="1" customWidth="1"/>
    <col min="7" max="7" width="18.33203125" style="76" customWidth="1"/>
    <col min="8" max="8" width="19.88671875" style="76" customWidth="1"/>
    <col min="9" max="9" width="18.44140625" style="76" customWidth="1"/>
    <col min="10" max="10" width="18.5546875" style="76" customWidth="1"/>
    <col min="11" max="11" width="21" style="76" customWidth="1"/>
  </cols>
  <sheetData>
    <row r="1" spans="1:13" x14ac:dyDescent="0.3">
      <c r="K1" s="77"/>
    </row>
    <row r="2" spans="1:13" ht="18" x14ac:dyDescent="0.3">
      <c r="A2" s="814" t="s">
        <v>582</v>
      </c>
      <c r="B2" s="815"/>
      <c r="C2" s="815"/>
      <c r="D2" s="815"/>
      <c r="E2" s="815"/>
      <c r="F2" s="815"/>
      <c r="G2" s="815"/>
      <c r="H2" s="815"/>
      <c r="I2" s="815"/>
      <c r="J2" s="815"/>
      <c r="K2" s="816"/>
    </row>
    <row r="3" spans="1:13" ht="18" x14ac:dyDescent="0.35">
      <c r="A3" s="78"/>
      <c r="B3" s="78"/>
      <c r="C3" s="79">
        <v>2020</v>
      </c>
      <c r="D3" s="80">
        <v>2021</v>
      </c>
      <c r="E3" s="80">
        <v>2022</v>
      </c>
      <c r="F3" s="80">
        <v>2023</v>
      </c>
      <c r="G3" s="57" t="s">
        <v>577</v>
      </c>
      <c r="H3" s="57" t="s">
        <v>578</v>
      </c>
      <c r="I3" s="57" t="s">
        <v>579</v>
      </c>
      <c r="J3" s="57" t="s">
        <v>580</v>
      </c>
      <c r="K3" s="57" t="s">
        <v>581</v>
      </c>
    </row>
    <row r="4" spans="1:13" ht="18" x14ac:dyDescent="0.3">
      <c r="A4" s="78"/>
      <c r="B4" s="78" t="s">
        <v>155</v>
      </c>
      <c r="C4" s="81"/>
      <c r="D4" s="82"/>
      <c r="E4" s="82"/>
      <c r="F4" s="150"/>
      <c r="G4" s="81"/>
      <c r="H4" s="81"/>
      <c r="I4" s="81"/>
      <c r="J4" s="83"/>
      <c r="K4" s="36"/>
    </row>
    <row r="5" spans="1:13" ht="18" x14ac:dyDescent="0.35">
      <c r="A5" s="78">
        <v>1</v>
      </c>
      <c r="B5" s="78" t="s">
        <v>131</v>
      </c>
      <c r="C5" s="84">
        <v>14439.1952996</v>
      </c>
      <c r="D5" s="85">
        <v>21924.069272627999</v>
      </c>
      <c r="E5" s="85">
        <v>24884.687576095999</v>
      </c>
      <c r="F5" s="84">
        <v>39456.471928958003</v>
      </c>
      <c r="G5" s="84">
        <v>4841.7536991199995</v>
      </c>
      <c r="H5" s="86">
        <v>5322.965269067</v>
      </c>
      <c r="I5" s="610">
        <v>4723.7057998269993</v>
      </c>
      <c r="J5" s="611">
        <v>9764.13062919</v>
      </c>
      <c r="K5" s="72">
        <v>27723.187689080001</v>
      </c>
      <c r="L5" s="2"/>
      <c r="M5" s="245"/>
    </row>
    <row r="6" spans="1:13" ht="18" x14ac:dyDescent="0.35">
      <c r="A6" s="78">
        <v>2</v>
      </c>
      <c r="B6" s="78" t="s">
        <v>132</v>
      </c>
      <c r="C6" s="84">
        <v>189913.74293501998</v>
      </c>
      <c r="D6" s="85">
        <v>259305.35044442301</v>
      </c>
      <c r="E6" s="85">
        <v>316546.60425686702</v>
      </c>
      <c r="F6" s="84">
        <v>786963.68655193201</v>
      </c>
      <c r="G6" s="84">
        <v>41626.8963391</v>
      </c>
      <c r="H6" s="86">
        <v>92798.358245379</v>
      </c>
      <c r="I6" s="610">
        <v>100118.52889854899</v>
      </c>
      <c r="J6" s="611">
        <v>217134.50133524701</v>
      </c>
      <c r="K6" s="72">
        <v>488465.58820825</v>
      </c>
      <c r="L6" s="2"/>
      <c r="M6" s="245"/>
    </row>
    <row r="7" spans="1:13" ht="18" x14ac:dyDescent="0.35">
      <c r="A7" s="78">
        <v>3</v>
      </c>
      <c r="B7" s="78" t="s">
        <v>133</v>
      </c>
      <c r="C7" s="84">
        <v>6053.5167510500005</v>
      </c>
      <c r="D7" s="85">
        <v>6841.1057225000004</v>
      </c>
      <c r="E7" s="85">
        <v>9177.657615701999</v>
      </c>
      <c r="F7" s="84">
        <v>11794.370331506001</v>
      </c>
      <c r="G7" s="84">
        <v>323.17691710000003</v>
      </c>
      <c r="H7" s="86">
        <v>1354.7375741199999</v>
      </c>
      <c r="I7" s="610">
        <v>4044.097618069</v>
      </c>
      <c r="J7" s="611">
        <v>1906.41411008</v>
      </c>
      <c r="K7" s="72">
        <v>2593.8971555200001</v>
      </c>
      <c r="L7" s="2"/>
      <c r="M7" s="245"/>
    </row>
    <row r="8" spans="1:13" ht="18" x14ac:dyDescent="0.35">
      <c r="A8" s="78">
        <v>4</v>
      </c>
      <c r="B8" s="78" t="s">
        <v>134</v>
      </c>
      <c r="C8" s="84">
        <v>169269.29090398402</v>
      </c>
      <c r="D8" s="85">
        <v>345301.81100099598</v>
      </c>
      <c r="E8" s="85">
        <v>405750.73659400799</v>
      </c>
      <c r="F8" s="84">
        <v>612153.3000264091</v>
      </c>
      <c r="G8" s="84">
        <v>54891.26932069</v>
      </c>
      <c r="H8" s="86">
        <v>91801.988611320005</v>
      </c>
      <c r="I8" s="610">
        <v>73918.606980798999</v>
      </c>
      <c r="J8" s="611">
        <v>86914.736668707992</v>
      </c>
      <c r="K8" s="72">
        <v>530995.02608187997</v>
      </c>
      <c r="L8" s="2"/>
      <c r="M8" s="245"/>
    </row>
    <row r="9" spans="1:13" ht="18" x14ac:dyDescent="0.35">
      <c r="A9" s="78">
        <v>5</v>
      </c>
      <c r="B9" s="78" t="s">
        <v>135</v>
      </c>
      <c r="C9" s="84">
        <v>11120986.129108973</v>
      </c>
      <c r="D9" s="85">
        <v>16910118.786424421</v>
      </c>
      <c r="E9" s="85">
        <v>24389951.388426196</v>
      </c>
      <c r="F9" s="84">
        <v>33075147.443472616</v>
      </c>
      <c r="G9" s="84">
        <v>1877761.5099292099</v>
      </c>
      <c r="H9" s="86">
        <v>4648485.2186339973</v>
      </c>
      <c r="I9" s="610">
        <v>6768478.6825782824</v>
      </c>
      <c r="J9" s="611">
        <v>5796497.8013775572</v>
      </c>
      <c r="K9" s="72">
        <v>17596519.159087021</v>
      </c>
      <c r="L9" s="2"/>
      <c r="M9" s="245"/>
    </row>
    <row r="10" spans="1:13" ht="18" x14ac:dyDescent="0.35">
      <c r="A10" s="78">
        <v>6</v>
      </c>
      <c r="B10" s="78" t="s">
        <v>136</v>
      </c>
      <c r="C10" s="84">
        <v>78969.113579199999</v>
      </c>
      <c r="D10" s="85">
        <v>405879.493700967</v>
      </c>
      <c r="E10" s="85">
        <v>844368.24953015498</v>
      </c>
      <c r="F10" s="84">
        <v>631768.24171708501</v>
      </c>
      <c r="G10" s="84">
        <v>8602.9414244899999</v>
      </c>
      <c r="H10" s="86">
        <v>35996.958253792</v>
      </c>
      <c r="I10" s="610">
        <v>318505.29131002899</v>
      </c>
      <c r="J10" s="611">
        <v>88517.215378710011</v>
      </c>
      <c r="K10" s="72">
        <v>242431.86993779</v>
      </c>
      <c r="L10" s="2"/>
      <c r="M10" s="245"/>
    </row>
    <row r="11" spans="1:13" ht="18" x14ac:dyDescent="0.35">
      <c r="A11" s="78">
        <v>7</v>
      </c>
      <c r="B11" s="78" t="s">
        <v>137</v>
      </c>
      <c r="C11" s="84">
        <v>10603.817899401</v>
      </c>
      <c r="D11" s="85">
        <v>44635.112619523003</v>
      </c>
      <c r="E11" s="85">
        <v>54487.430636383004</v>
      </c>
      <c r="F11" s="84">
        <v>53170.161799276</v>
      </c>
      <c r="G11" s="84">
        <v>3125.7507755500001</v>
      </c>
      <c r="H11" s="86">
        <v>9990.4171272140011</v>
      </c>
      <c r="I11" s="610">
        <v>15588.890591490999</v>
      </c>
      <c r="J11" s="611">
        <v>9002.2789268199995</v>
      </c>
      <c r="K11" s="72">
        <v>44398.513698099996</v>
      </c>
      <c r="L11" s="2"/>
      <c r="M11" s="245"/>
    </row>
    <row r="12" spans="1:13" ht="18" x14ac:dyDescent="0.35">
      <c r="A12" s="78">
        <v>8</v>
      </c>
      <c r="B12" s="78" t="s">
        <v>138</v>
      </c>
      <c r="C12" s="84">
        <v>23533.98423763</v>
      </c>
      <c r="D12" s="85">
        <v>37216.481533755999</v>
      </c>
      <c r="E12" s="85">
        <v>36706.915342863998</v>
      </c>
      <c r="F12" s="84">
        <v>47201.603254308</v>
      </c>
      <c r="G12" s="84">
        <v>2212.6723506999997</v>
      </c>
      <c r="H12" s="86">
        <v>9841.1667270720009</v>
      </c>
      <c r="I12" s="610">
        <v>10293.191470047001</v>
      </c>
      <c r="J12" s="611">
        <v>11238.234649329999</v>
      </c>
      <c r="K12" s="72">
        <v>13184.55815368</v>
      </c>
      <c r="L12" s="2"/>
      <c r="M12" s="245"/>
    </row>
    <row r="13" spans="1:13" ht="18" x14ac:dyDescent="0.35">
      <c r="A13" s="78">
        <v>9</v>
      </c>
      <c r="B13" s="78" t="s">
        <v>139</v>
      </c>
      <c r="C13" s="84">
        <v>545.24394285000005</v>
      </c>
      <c r="D13" s="85">
        <v>4554.3333094770005</v>
      </c>
      <c r="E13" s="85">
        <v>167.22886600000001</v>
      </c>
      <c r="F13" s="84">
        <v>204.26938841100002</v>
      </c>
      <c r="G13" s="84">
        <v>106.26047235</v>
      </c>
      <c r="H13" s="86">
        <v>2623.6581957650001</v>
      </c>
      <c r="I13" s="610">
        <v>85.065483999999998</v>
      </c>
      <c r="J13" s="611">
        <v>0</v>
      </c>
      <c r="K13" s="72">
        <v>1160.7867845799999</v>
      </c>
      <c r="L13" s="2"/>
      <c r="M13" s="245"/>
    </row>
    <row r="14" spans="1:13" ht="18" x14ac:dyDescent="0.35">
      <c r="A14" s="78">
        <v>10</v>
      </c>
      <c r="B14" s="78" t="s">
        <v>140</v>
      </c>
      <c r="C14" s="84">
        <v>1076.311721969</v>
      </c>
      <c r="D14" s="85">
        <v>2165.6378254899996</v>
      </c>
      <c r="E14" s="85">
        <v>2620.0534101999997</v>
      </c>
      <c r="F14" s="84">
        <v>3953.2414678</v>
      </c>
      <c r="G14" s="84">
        <v>227.8811455</v>
      </c>
      <c r="H14" s="86">
        <v>437.631587776</v>
      </c>
      <c r="I14" s="610">
        <v>535.61158067999997</v>
      </c>
      <c r="J14" s="611">
        <v>843.46300348</v>
      </c>
      <c r="K14" s="72">
        <v>1874.0060339300001</v>
      </c>
      <c r="L14" s="2"/>
      <c r="M14" s="245"/>
    </row>
    <row r="15" spans="1:13" ht="18" x14ac:dyDescent="0.35">
      <c r="A15" s="78">
        <v>11</v>
      </c>
      <c r="B15" s="78" t="s">
        <v>141</v>
      </c>
      <c r="C15" s="84">
        <v>6022.8855527799997</v>
      </c>
      <c r="D15" s="85">
        <v>12292.473994483998</v>
      </c>
      <c r="E15" s="85">
        <v>10267.728620276001</v>
      </c>
      <c r="F15" s="84">
        <v>18755.270613171</v>
      </c>
      <c r="G15" s="84">
        <v>1187.7097531500001</v>
      </c>
      <c r="H15" s="86">
        <v>4963.4696706909999</v>
      </c>
      <c r="I15" s="610">
        <v>5231.4686388139999</v>
      </c>
      <c r="J15" s="611">
        <v>3336.0684292399997</v>
      </c>
      <c r="K15" s="72">
        <v>14007.619153129999</v>
      </c>
      <c r="L15" s="2"/>
      <c r="M15" s="245"/>
    </row>
    <row r="16" spans="1:13" ht="18" x14ac:dyDescent="0.35">
      <c r="A16" s="78">
        <v>12</v>
      </c>
      <c r="B16" s="78" t="s">
        <v>142</v>
      </c>
      <c r="C16" s="84">
        <v>1816.9171313299998</v>
      </c>
      <c r="D16" s="85">
        <v>4260.9197843000002</v>
      </c>
      <c r="E16" s="85">
        <v>5349.3122589519999</v>
      </c>
      <c r="F16" s="84">
        <v>5976.2350363750002</v>
      </c>
      <c r="G16" s="84">
        <v>416.43127476999996</v>
      </c>
      <c r="H16" s="86">
        <v>903.85609711999996</v>
      </c>
      <c r="I16" s="610">
        <v>1165.258835419</v>
      </c>
      <c r="J16" s="611">
        <v>1122.12559397</v>
      </c>
      <c r="K16" s="72">
        <v>4902.3554463700002</v>
      </c>
      <c r="L16" s="2"/>
      <c r="M16" s="245"/>
    </row>
    <row r="17" spans="1:13" ht="18" x14ac:dyDescent="0.35">
      <c r="A17" s="78">
        <v>13</v>
      </c>
      <c r="B17" s="78" t="s">
        <v>143</v>
      </c>
      <c r="C17" s="84">
        <v>1089.003429205</v>
      </c>
      <c r="D17" s="85">
        <v>22072.839578101</v>
      </c>
      <c r="E17" s="85">
        <v>75177.271800187998</v>
      </c>
      <c r="F17" s="84">
        <v>100120.02306180799</v>
      </c>
      <c r="G17" s="84">
        <v>123.12911829000001</v>
      </c>
      <c r="H17" s="86">
        <v>4840.9905658669995</v>
      </c>
      <c r="I17" s="610">
        <v>20480.355531328998</v>
      </c>
      <c r="J17" s="611">
        <v>26578.740256500001</v>
      </c>
      <c r="K17" s="72">
        <v>62643.196755999998</v>
      </c>
      <c r="L17" s="2"/>
      <c r="M17" s="245"/>
    </row>
    <row r="18" spans="1:13" ht="18" x14ac:dyDescent="0.35">
      <c r="A18" s="78">
        <v>14</v>
      </c>
      <c r="B18" s="78" t="s">
        <v>144</v>
      </c>
      <c r="C18" s="84">
        <v>779.2875914</v>
      </c>
      <c r="D18" s="85">
        <v>3560.7811640979999</v>
      </c>
      <c r="E18" s="85">
        <v>1812.0858461399998</v>
      </c>
      <c r="F18" s="84">
        <v>1073.2118698500001</v>
      </c>
      <c r="G18" s="84">
        <v>181.12814</v>
      </c>
      <c r="H18" s="86">
        <v>242.46204871</v>
      </c>
      <c r="I18" s="610">
        <v>95.924974159999991</v>
      </c>
      <c r="J18" s="611">
        <v>323.84530201999996</v>
      </c>
      <c r="K18" s="72">
        <v>1407.7569951500002</v>
      </c>
      <c r="L18" s="2"/>
      <c r="M18" s="245"/>
    </row>
    <row r="19" spans="1:13" ht="18" x14ac:dyDescent="0.35">
      <c r="A19" s="78">
        <v>15</v>
      </c>
      <c r="B19" s="78" t="s">
        <v>145</v>
      </c>
      <c r="C19" s="84">
        <v>35616.942011410007</v>
      </c>
      <c r="D19" s="85">
        <v>152238.25421087601</v>
      </c>
      <c r="E19" s="85">
        <v>244617.96682683201</v>
      </c>
      <c r="F19" s="84">
        <v>389856.62167085201</v>
      </c>
      <c r="G19" s="84">
        <v>4663.0383189300001</v>
      </c>
      <c r="H19" s="86">
        <v>36813.876582713994</v>
      </c>
      <c r="I19" s="610">
        <v>63385.185617783995</v>
      </c>
      <c r="J19" s="611">
        <v>128323.396561808</v>
      </c>
      <c r="K19" s="72">
        <v>200471.17645454002</v>
      </c>
      <c r="L19" s="2"/>
      <c r="M19" s="245"/>
    </row>
    <row r="20" spans="1:13" ht="18" x14ac:dyDescent="0.35">
      <c r="A20" s="78">
        <v>16</v>
      </c>
      <c r="B20" s="78" t="s">
        <v>156</v>
      </c>
      <c r="C20" s="84">
        <v>17867.089792119998</v>
      </c>
      <c r="D20" s="85">
        <v>19298.422266838003</v>
      </c>
      <c r="E20" s="85">
        <v>8804.4159190099981</v>
      </c>
      <c r="F20" s="84">
        <v>60791.911462852993</v>
      </c>
      <c r="G20" s="84">
        <v>3504.1538292</v>
      </c>
      <c r="H20" s="86">
        <v>1421.306067364</v>
      </c>
      <c r="I20" s="610">
        <v>708.51250626299998</v>
      </c>
      <c r="J20" s="611">
        <v>21227.410842496</v>
      </c>
      <c r="K20" s="72">
        <v>47241.876052989996</v>
      </c>
      <c r="L20" s="2"/>
      <c r="M20" s="245"/>
    </row>
    <row r="21" spans="1:13" ht="18" x14ac:dyDescent="0.35">
      <c r="A21" s="78">
        <v>17</v>
      </c>
      <c r="B21" s="78" t="s">
        <v>147</v>
      </c>
      <c r="C21" s="84">
        <v>841996.85060651007</v>
      </c>
      <c r="D21" s="85">
        <v>654167.00140499999</v>
      </c>
      <c r="E21" s="85">
        <v>364783.14640246803</v>
      </c>
      <c r="F21" s="84">
        <v>118508.51106255999</v>
      </c>
      <c r="G21" s="84">
        <v>221151.72945170003</v>
      </c>
      <c r="H21" s="86">
        <v>71220.554879000003</v>
      </c>
      <c r="I21" s="610">
        <v>13131.7965018</v>
      </c>
      <c r="J21" s="611">
        <v>31498.097374000001</v>
      </c>
      <c r="K21" s="72">
        <v>128928.79733414999</v>
      </c>
      <c r="L21" s="2"/>
      <c r="M21" s="245"/>
    </row>
    <row r="22" spans="1:13" ht="18" x14ac:dyDescent="0.35">
      <c r="A22" s="78">
        <v>18</v>
      </c>
      <c r="B22" s="78" t="s">
        <v>148</v>
      </c>
      <c r="C22" s="84">
        <v>2079.5325149499999</v>
      </c>
      <c r="D22" s="85">
        <v>1077.3735027600001</v>
      </c>
      <c r="E22" s="85">
        <v>771.63585108299992</v>
      </c>
      <c r="F22" s="84">
        <v>1983.7102619909999</v>
      </c>
      <c r="G22" s="84">
        <v>0.56013120999999999</v>
      </c>
      <c r="H22" s="86">
        <v>125.53517472</v>
      </c>
      <c r="I22" s="610">
        <v>303.262845083</v>
      </c>
      <c r="J22" s="611">
        <v>381.70940177699998</v>
      </c>
      <c r="K22" s="72">
        <v>9041.5102403199999</v>
      </c>
      <c r="L22" s="2"/>
      <c r="M22" s="245"/>
    </row>
    <row r="23" spans="1:13" ht="18" x14ac:dyDescent="0.35">
      <c r="A23" s="78">
        <v>19</v>
      </c>
      <c r="B23" s="78" t="s">
        <v>149</v>
      </c>
      <c r="C23" s="84">
        <v>0</v>
      </c>
      <c r="D23" s="85">
        <v>192.64175519999998</v>
      </c>
      <c r="E23" s="85">
        <v>0</v>
      </c>
      <c r="F23" s="84">
        <v>0</v>
      </c>
      <c r="G23" s="84">
        <v>0</v>
      </c>
      <c r="H23" s="86">
        <v>190.5</v>
      </c>
      <c r="I23" s="610">
        <v>0</v>
      </c>
      <c r="J23" s="611">
        <v>0</v>
      </c>
      <c r="K23" s="72">
        <v>0</v>
      </c>
      <c r="L23" s="2"/>
      <c r="M23" s="245"/>
    </row>
    <row r="24" spans="1:13" ht="18" x14ac:dyDescent="0.35">
      <c r="A24" s="78">
        <v>20</v>
      </c>
      <c r="B24" s="78" t="s">
        <v>150</v>
      </c>
      <c r="C24" s="84">
        <v>25.588838089999999</v>
      </c>
      <c r="D24" s="85">
        <v>685.82425660199999</v>
      </c>
      <c r="E24" s="85">
        <v>510.34685227200004</v>
      </c>
      <c r="F24" s="84">
        <v>3514.1577076620001</v>
      </c>
      <c r="G24" s="84">
        <v>5.1623000000000001</v>
      </c>
      <c r="H24" s="86">
        <v>307.07316768999999</v>
      </c>
      <c r="I24" s="610">
        <v>93.385959011000011</v>
      </c>
      <c r="J24" s="611">
        <v>520.03722527999992</v>
      </c>
      <c r="K24" s="72">
        <v>940.8079810700001</v>
      </c>
      <c r="L24" s="2"/>
      <c r="M24" s="245"/>
    </row>
    <row r="25" spans="1:13" ht="18" x14ac:dyDescent="0.35">
      <c r="A25" s="78">
        <v>21</v>
      </c>
      <c r="B25" s="78" t="s">
        <v>151</v>
      </c>
      <c r="C25" s="84">
        <v>0</v>
      </c>
      <c r="D25" s="85">
        <v>0</v>
      </c>
      <c r="E25" s="85">
        <v>0</v>
      </c>
      <c r="F25" s="667">
        <v>0</v>
      </c>
      <c r="G25" s="84">
        <v>0</v>
      </c>
      <c r="H25" s="86">
        <v>0</v>
      </c>
      <c r="I25" s="610">
        <v>0</v>
      </c>
      <c r="J25" s="611">
        <v>0</v>
      </c>
      <c r="K25" s="72">
        <v>0</v>
      </c>
      <c r="L25" s="2"/>
      <c r="M25" s="245"/>
    </row>
    <row r="26" spans="1:13" ht="18" x14ac:dyDescent="0.35">
      <c r="A26" s="78">
        <v>22</v>
      </c>
      <c r="B26" s="78" t="s">
        <v>152</v>
      </c>
      <c r="C26" s="85">
        <v>0</v>
      </c>
      <c r="D26" s="85">
        <v>0</v>
      </c>
      <c r="E26" s="85">
        <v>0</v>
      </c>
      <c r="F26" s="667">
        <v>0</v>
      </c>
      <c r="G26" s="84">
        <v>0</v>
      </c>
      <c r="H26" s="86">
        <v>0</v>
      </c>
      <c r="I26" s="610">
        <v>0</v>
      </c>
      <c r="J26" s="611">
        <v>0</v>
      </c>
      <c r="K26" s="72">
        <v>0</v>
      </c>
      <c r="L26" s="2"/>
      <c r="M26" s="245"/>
    </row>
    <row r="27" spans="1:13" s="89" customFormat="1" ht="18" x14ac:dyDescent="0.3">
      <c r="A27" s="87"/>
      <c r="B27" s="87" t="s">
        <v>153</v>
      </c>
      <c r="C27" s="88">
        <v>12522684.443847472</v>
      </c>
      <c r="D27" s="88">
        <v>18907788.713772435</v>
      </c>
      <c r="E27" s="88">
        <v>26796754.86263169</v>
      </c>
      <c r="F27" s="216">
        <v>35962392.442685418</v>
      </c>
      <c r="G27" s="88">
        <v>2224953.1546910596</v>
      </c>
      <c r="H27" s="88">
        <v>5019682.7244793782</v>
      </c>
      <c r="I27" s="88">
        <v>7400886.8237214386</v>
      </c>
      <c r="J27" s="88">
        <v>6435130.2070662128</v>
      </c>
      <c r="K27" s="73">
        <v>19418931.689243555</v>
      </c>
    </row>
    <row r="28" spans="1:13" ht="18" x14ac:dyDescent="0.3">
      <c r="A28" s="78"/>
      <c r="B28" s="78"/>
      <c r="C28" s="90"/>
      <c r="D28" s="82"/>
      <c r="E28" s="82"/>
      <c r="F28" s="150"/>
      <c r="G28" s="90"/>
      <c r="H28" s="90"/>
      <c r="I28" s="525"/>
      <c r="J28" s="83"/>
      <c r="K28" s="36"/>
    </row>
    <row r="29" spans="1:13" ht="18" x14ac:dyDescent="0.35">
      <c r="A29" s="78"/>
      <c r="B29" s="56" t="s">
        <v>154</v>
      </c>
      <c r="C29" s="81"/>
      <c r="D29" s="82"/>
      <c r="E29" s="82"/>
      <c r="F29" s="150"/>
      <c r="G29" s="81"/>
      <c r="H29" s="81"/>
      <c r="I29" s="81"/>
      <c r="J29" s="83"/>
      <c r="K29" s="36"/>
    </row>
    <row r="30" spans="1:13" ht="18" x14ac:dyDescent="0.3">
      <c r="A30" s="78">
        <v>1</v>
      </c>
      <c r="B30" s="78" t="s">
        <v>131</v>
      </c>
      <c r="C30" s="81">
        <v>0.11530431325923995</v>
      </c>
      <c r="D30" s="82">
        <v>0.11595258231682326</v>
      </c>
      <c r="E30" s="82">
        <v>9.28645565616526E-2</v>
      </c>
      <c r="F30" s="150">
        <v>0.10971592613545171</v>
      </c>
      <c r="G30" s="82">
        <v>0.21761148943346131</v>
      </c>
      <c r="H30" s="82">
        <v>0.10604186681179291</v>
      </c>
      <c r="I30" s="82">
        <v>6.3826213159840564E-2</v>
      </c>
      <c r="J30" s="82">
        <f>J5/$J$27*100</f>
        <v>0.15173167154362033</v>
      </c>
      <c r="K30" s="72">
        <f>K5/$K$27*100</f>
        <v>0.14276371189068193</v>
      </c>
    </row>
    <row r="31" spans="1:13" ht="18" x14ac:dyDescent="0.3">
      <c r="A31" s="78">
        <v>2</v>
      </c>
      <c r="B31" s="78" t="s">
        <v>132</v>
      </c>
      <c r="C31" s="81">
        <v>1.5165577619288062</v>
      </c>
      <c r="D31" s="82">
        <v>1.3714208169437867</v>
      </c>
      <c r="E31" s="82">
        <v>1.1812870844980339</v>
      </c>
      <c r="F31" s="150">
        <v>2.1882962536659507</v>
      </c>
      <c r="G31" s="82">
        <v>1.8709111358742294</v>
      </c>
      <c r="H31" s="82">
        <v>1.8486897148465429</v>
      </c>
      <c r="I31" s="82">
        <v>1.3527909733418368</v>
      </c>
      <c r="J31" s="82">
        <f t="shared" ref="J31:J51" si="0">J6/$J$27*100</f>
        <v>3.3742052506850362</v>
      </c>
      <c r="K31" s="72">
        <f t="shared" ref="K31:K51" si="1">K6/$K$27*100</f>
        <v>2.5154091688721403</v>
      </c>
    </row>
    <row r="32" spans="1:13" ht="18" x14ac:dyDescent="0.3">
      <c r="A32" s="78">
        <v>3</v>
      </c>
      <c r="B32" s="78" t="s">
        <v>133</v>
      </c>
      <c r="C32" s="81">
        <v>4.8340407986756845E-2</v>
      </c>
      <c r="D32" s="82">
        <v>3.618141616696266E-2</v>
      </c>
      <c r="E32" s="82">
        <v>3.4249138236138899E-2</v>
      </c>
      <c r="F32" s="150">
        <v>3.2796400713059122E-2</v>
      </c>
      <c r="G32" s="82">
        <v>1.4525111075647522E-2</v>
      </c>
      <c r="H32" s="82">
        <v>2.698851000110785E-2</v>
      </c>
      <c r="I32" s="82">
        <v>5.4643419287358844E-2</v>
      </c>
      <c r="J32" s="82">
        <f t="shared" si="0"/>
        <v>2.9625105456088936E-2</v>
      </c>
      <c r="K32" s="72">
        <f t="shared" si="1"/>
        <v>1.3357568773759061E-2</v>
      </c>
    </row>
    <row r="33" spans="1:11" ht="18" x14ac:dyDescent="0.3">
      <c r="A33" s="78">
        <v>4</v>
      </c>
      <c r="B33" s="78" t="s">
        <v>134</v>
      </c>
      <c r="C33" s="81">
        <v>1.3517013198168371</v>
      </c>
      <c r="D33" s="82">
        <v>1.8262411127403708</v>
      </c>
      <c r="E33" s="82">
        <v>1.5141786334726335</v>
      </c>
      <c r="F33" s="150">
        <v>1.7022040483041283</v>
      </c>
      <c r="G33" s="82">
        <v>2.4670752822349553</v>
      </c>
      <c r="H33" s="82">
        <v>1.8288404596495955</v>
      </c>
      <c r="I33" s="82">
        <v>0.9987803994498865</v>
      </c>
      <c r="J33" s="82">
        <f t="shared" si="0"/>
        <v>1.3506290295924344</v>
      </c>
      <c r="K33" s="72">
        <f t="shared" si="1"/>
        <v>2.7344193521006424</v>
      </c>
    </row>
    <row r="34" spans="1:11" ht="18" x14ac:dyDescent="0.3">
      <c r="A34" s="78">
        <v>5</v>
      </c>
      <c r="B34" s="78" t="s">
        <v>135</v>
      </c>
      <c r="C34" s="81">
        <v>88.806726536759712</v>
      </c>
      <c r="D34" s="82">
        <v>89.434671829747543</v>
      </c>
      <c r="E34" s="82">
        <v>91.018302452877222</v>
      </c>
      <c r="F34" s="150">
        <v>91.971487982023689</v>
      </c>
      <c r="G34" s="82">
        <v>84.39555259714858</v>
      </c>
      <c r="H34" s="82">
        <v>92.60516000273941</v>
      </c>
      <c r="I34" s="82">
        <v>91.454968084146998</v>
      </c>
      <c r="J34" s="82">
        <f t="shared" si="0"/>
        <v>90.075843298595672</v>
      </c>
      <c r="K34" s="72">
        <f t="shared" si="1"/>
        <v>90.615279154795132</v>
      </c>
    </row>
    <row r="35" spans="1:11" ht="18" x14ac:dyDescent="0.3">
      <c r="A35" s="78">
        <v>6</v>
      </c>
      <c r="B35" s="78" t="s">
        <v>136</v>
      </c>
      <c r="C35" s="81">
        <v>0.63060850836977189</v>
      </c>
      <c r="D35" s="82">
        <v>2.146625921440112</v>
      </c>
      <c r="E35" s="82">
        <v>3.1510093437009195</v>
      </c>
      <c r="F35" s="150">
        <v>1.7567469759526073</v>
      </c>
      <c r="G35" s="82">
        <v>0.38665719349423966</v>
      </c>
      <c r="H35" s="82">
        <v>0.71711620493953554</v>
      </c>
      <c r="I35" s="82">
        <v>4.3036098091535582</v>
      </c>
      <c r="J35" s="82">
        <f t="shared" si="0"/>
        <v>1.37553106977559</v>
      </c>
      <c r="K35" s="72">
        <f t="shared" si="1"/>
        <v>1.2484305203672803</v>
      </c>
    </row>
    <row r="36" spans="1:11" ht="18" x14ac:dyDescent="0.3">
      <c r="A36" s="78">
        <v>7</v>
      </c>
      <c r="B36" s="78" t="s">
        <v>137</v>
      </c>
      <c r="C36" s="81">
        <v>8.4676875369248547E-2</v>
      </c>
      <c r="D36" s="82">
        <v>0.23606733338949773</v>
      </c>
      <c r="E36" s="82">
        <v>0.20333592972620057</v>
      </c>
      <c r="F36" s="150">
        <v>0.1478493453515787</v>
      </c>
      <c r="G36" s="82">
        <v>0.14048613872879576</v>
      </c>
      <c r="H36" s="82">
        <v>0.19902487219947088</v>
      </c>
      <c r="I36" s="82">
        <v>0.21063544089777517</v>
      </c>
      <c r="J36" s="82">
        <f t="shared" si="0"/>
        <v>0.13989272380121978</v>
      </c>
      <c r="K36" s="72">
        <f t="shared" si="1"/>
        <v>0.2286352020214017</v>
      </c>
    </row>
    <row r="37" spans="1:11" ht="18" x14ac:dyDescent="0.3">
      <c r="A37" s="78">
        <v>8</v>
      </c>
      <c r="B37" s="78" t="s">
        <v>138</v>
      </c>
      <c r="C37" s="81">
        <v>0.18793082540055936</v>
      </c>
      <c r="D37" s="82">
        <v>0.19683148620466395</v>
      </c>
      <c r="E37" s="82">
        <v>0.13698268887794363</v>
      </c>
      <c r="F37" s="150">
        <v>0.13125267827921883</v>
      </c>
      <c r="G37" s="82">
        <v>9.9448042132250405E-2</v>
      </c>
      <c r="H37" s="82">
        <v>0.19605156873919133</v>
      </c>
      <c r="I37" s="82">
        <v>0.1390805144736858</v>
      </c>
      <c r="J37" s="82">
        <f t="shared" si="0"/>
        <v>0.17463880741666499</v>
      </c>
      <c r="K37" s="72">
        <f t="shared" si="1"/>
        <v>6.7895383560070549E-2</v>
      </c>
    </row>
    <row r="38" spans="1:11" ht="18" x14ac:dyDescent="0.3">
      <c r="A38" s="78">
        <v>9</v>
      </c>
      <c r="B38" s="78" t="s">
        <v>139</v>
      </c>
      <c r="C38" s="81">
        <v>4.3540500065693518E-3</v>
      </c>
      <c r="D38" s="82">
        <v>2.4087075323406929E-2</v>
      </c>
      <c r="E38" s="82">
        <v>6.2406387212655414E-4</v>
      </c>
      <c r="F38" s="150">
        <v>5.6800834020303745E-4</v>
      </c>
      <c r="G38" s="82">
        <v>4.7758521174237727E-3</v>
      </c>
      <c r="H38" s="82">
        <v>5.2267410905678616E-2</v>
      </c>
      <c r="I38" s="82">
        <v>1.1493958227728437E-3</v>
      </c>
      <c r="J38" s="82">
        <f t="shared" si="0"/>
        <v>0</v>
      </c>
      <c r="K38" s="72">
        <f t="shared" si="1"/>
        <v>5.9776037279279251E-3</v>
      </c>
    </row>
    <row r="39" spans="1:11" ht="18" x14ac:dyDescent="0.3">
      <c r="A39" s="78">
        <v>10</v>
      </c>
      <c r="B39" s="78" t="s">
        <v>140</v>
      </c>
      <c r="C39" s="81">
        <v>8.5948961406418205E-3</v>
      </c>
      <c r="D39" s="82">
        <v>1.145368111667415E-2</v>
      </c>
      <c r="E39" s="82">
        <v>9.7775026253409791E-3</v>
      </c>
      <c r="F39" s="150">
        <v>1.0992709881859016E-2</v>
      </c>
      <c r="G39" s="82">
        <v>1.0242064873120526E-2</v>
      </c>
      <c r="H39" s="82">
        <v>8.7183117299787002E-3</v>
      </c>
      <c r="I39" s="82">
        <v>7.2371270286589089E-3</v>
      </c>
      <c r="J39" s="82">
        <f t="shared" si="0"/>
        <v>1.3107162968572415E-2</v>
      </c>
      <c r="K39" s="72">
        <f t="shared" si="1"/>
        <v>9.650407467924926E-3</v>
      </c>
    </row>
    <row r="40" spans="1:11" ht="18" x14ac:dyDescent="0.3">
      <c r="A40" s="78">
        <v>11</v>
      </c>
      <c r="B40" s="78" t="s">
        <v>141</v>
      </c>
      <c r="C40" s="81">
        <v>4.8095802300113913E-2</v>
      </c>
      <c r="D40" s="82">
        <v>6.5012753107031279E-2</v>
      </c>
      <c r="E40" s="82">
        <v>3.8317059930993505E-2</v>
      </c>
      <c r="F40" s="150">
        <v>5.2152455215714474E-2</v>
      </c>
      <c r="G40" s="82">
        <v>5.3381337519212473E-2</v>
      </c>
      <c r="H40" s="82">
        <v>9.8880147274762104E-2</v>
      </c>
      <c r="I40" s="82">
        <v>7.0687050936193416E-2</v>
      </c>
      <c r="J40" s="82">
        <f t="shared" si="0"/>
        <v>5.1841506261625731E-2</v>
      </c>
      <c r="K40" s="72">
        <f t="shared" si="1"/>
        <v>7.2133829900071361E-2</v>
      </c>
    </row>
    <row r="41" spans="1:11" ht="18" x14ac:dyDescent="0.3">
      <c r="A41" s="78">
        <v>12</v>
      </c>
      <c r="B41" s="78" t="s">
        <v>142</v>
      </c>
      <c r="C41" s="81">
        <v>1.4509006750726444E-2</v>
      </c>
      <c r="D41" s="82">
        <v>2.2535262313336229E-2</v>
      </c>
      <c r="E41" s="82">
        <v>1.9962537577308152E-2</v>
      </c>
      <c r="F41" s="150">
        <v>1.6618012958674939E-2</v>
      </c>
      <c r="G41" s="82">
        <v>1.8716406405770932E-2</v>
      </c>
      <c r="H41" s="82">
        <v>1.8006239571919245E-2</v>
      </c>
      <c r="I41" s="82">
        <v>1.5744854139426834E-2</v>
      </c>
      <c r="J41" s="82">
        <f t="shared" si="0"/>
        <v>1.7437496334383868E-2</v>
      </c>
      <c r="K41" s="72">
        <f t="shared" si="1"/>
        <v>2.5245237610498884E-2</v>
      </c>
    </row>
    <row r="42" spans="1:11" ht="18" x14ac:dyDescent="0.3">
      <c r="A42" s="78">
        <v>13</v>
      </c>
      <c r="B42" s="78" t="s">
        <v>143</v>
      </c>
      <c r="C42" s="81">
        <v>8.6962458735438224E-3</v>
      </c>
      <c r="D42" s="82">
        <v>0.11673940254062148</v>
      </c>
      <c r="E42" s="82">
        <v>0.28054617876518834</v>
      </c>
      <c r="F42" s="150">
        <v>0.27840200904701473</v>
      </c>
      <c r="G42" s="82">
        <v>5.5340094702846362E-3</v>
      </c>
      <c r="H42" s="82">
        <v>9.6440170257356017E-2</v>
      </c>
      <c r="I42" s="82">
        <v>0.27672839781423281</v>
      </c>
      <c r="J42" s="82">
        <f t="shared" si="0"/>
        <v>0.41302567937653734</v>
      </c>
      <c r="K42" s="72">
        <f t="shared" si="1"/>
        <v>0.32258827498064185</v>
      </c>
    </row>
    <row r="43" spans="1:11" ht="18" x14ac:dyDescent="0.3">
      <c r="A43" s="78">
        <v>14</v>
      </c>
      <c r="B43" s="78" t="s">
        <v>144</v>
      </c>
      <c r="C43" s="81">
        <v>6.2230074940750604E-3</v>
      </c>
      <c r="D43" s="82">
        <v>1.8832351143760806E-2</v>
      </c>
      <c r="E43" s="82">
        <v>6.7623331833623242E-3</v>
      </c>
      <c r="F43" s="150">
        <v>2.9842616048429403E-3</v>
      </c>
      <c r="G43" s="82">
        <v>8.1407619579815411E-3</v>
      </c>
      <c r="H43" s="82">
        <v>4.8302265704481791E-3</v>
      </c>
      <c r="I43" s="82">
        <v>1.2961281052500326E-3</v>
      </c>
      <c r="J43" s="82">
        <f t="shared" si="0"/>
        <v>5.0324591981743541E-3</v>
      </c>
      <c r="K43" s="72">
        <f t="shared" si="1"/>
        <v>7.2494049501692116E-3</v>
      </c>
    </row>
    <row r="44" spans="1:11" ht="18" x14ac:dyDescent="0.3">
      <c r="A44" s="78">
        <v>15</v>
      </c>
      <c r="B44" s="78" t="s">
        <v>145</v>
      </c>
      <c r="C44" s="81">
        <v>0.28441938444683074</v>
      </c>
      <c r="D44" s="82">
        <v>0.8051616004148896</v>
      </c>
      <c r="E44" s="82">
        <v>0.9128641437398598</v>
      </c>
      <c r="F44" s="150">
        <v>1.0840675360855949</v>
      </c>
      <c r="G44" s="82">
        <v>0.20957916840174889</v>
      </c>
      <c r="H44" s="82">
        <v>0.73339050699727615</v>
      </c>
      <c r="I44" s="82">
        <v>0.85645392407056964</v>
      </c>
      <c r="J44" s="82">
        <f t="shared" si="0"/>
        <v>1.994107227556952</v>
      </c>
      <c r="K44" s="72">
        <f t="shared" si="1"/>
        <v>1.0323491511409151</v>
      </c>
    </row>
    <row r="45" spans="1:11" ht="18" x14ac:dyDescent="0.3">
      <c r="A45" s="78">
        <v>16</v>
      </c>
      <c r="B45" s="78" t="s">
        <v>146</v>
      </c>
      <c r="C45" s="81">
        <v>0.14267779302622521</v>
      </c>
      <c r="D45" s="82">
        <v>0.1020659927978835</v>
      </c>
      <c r="E45" s="82">
        <v>3.2856276680307411E-2</v>
      </c>
      <c r="F45" s="150">
        <v>0.16904301225158835</v>
      </c>
      <c r="G45" s="82">
        <v>0.15749337561610643</v>
      </c>
      <c r="H45" s="82">
        <v>2.8314659419264639E-2</v>
      </c>
      <c r="I45" s="82">
        <v>9.5733460480987853E-3</v>
      </c>
      <c r="J45" s="82">
        <f t="shared" si="0"/>
        <v>0.32986761975984341</v>
      </c>
      <c r="K45" s="72">
        <f t="shared" si="1"/>
        <v>0.2432774202463362</v>
      </c>
    </row>
    <row r="46" spans="1:11" ht="18" x14ac:dyDescent="0.3">
      <c r="A46" s="78">
        <v>17</v>
      </c>
      <c r="B46" s="78" t="s">
        <v>147</v>
      </c>
      <c r="C46" s="81">
        <v>6.7237728011280531</v>
      </c>
      <c r="D46" s="82">
        <v>3.4597752878870742</v>
      </c>
      <c r="E46" s="82">
        <v>1.3612959788319792</v>
      </c>
      <c r="F46" s="150">
        <v>0.32953455822337552</v>
      </c>
      <c r="G46" s="82">
        <v>9.9396128401816846</v>
      </c>
      <c r="H46" s="82">
        <v>1.4188258260164586</v>
      </c>
      <c r="I46" s="82">
        <v>0.17743544543486006</v>
      </c>
      <c r="J46" s="82">
        <f t="shared" si="0"/>
        <v>0.48947101861921821</v>
      </c>
      <c r="K46" s="72">
        <f t="shared" si="1"/>
        <v>0.66393352321006227</v>
      </c>
    </row>
    <row r="47" spans="1:11" ht="18" x14ac:dyDescent="0.3">
      <c r="A47" s="78">
        <v>18</v>
      </c>
      <c r="B47" s="78" t="s">
        <v>148</v>
      </c>
      <c r="C47" s="81">
        <v>1.6606124064490791E-2</v>
      </c>
      <c r="D47" s="82">
        <v>5.6980407337386893E-3</v>
      </c>
      <c r="E47" s="82">
        <v>2.8795869314722617E-3</v>
      </c>
      <c r="F47" s="150">
        <v>5.5160686685473206E-3</v>
      </c>
      <c r="G47" s="82">
        <v>2.5174966440036156E-5</v>
      </c>
      <c r="H47" s="82">
        <v>2.5008587516459025E-3</v>
      </c>
      <c r="I47" s="82">
        <v>4.0976554878663623E-3</v>
      </c>
      <c r="J47" s="82">
        <f t="shared" si="0"/>
        <v>5.9316500132018616E-3</v>
      </c>
      <c r="K47" s="72">
        <f t="shared" si="1"/>
        <v>4.656028655442581E-2</v>
      </c>
    </row>
    <row r="48" spans="1:11" ht="18" x14ac:dyDescent="0.3">
      <c r="A48" s="78">
        <v>19</v>
      </c>
      <c r="B48" s="78" t="s">
        <v>149</v>
      </c>
      <c r="C48" s="81">
        <v>0</v>
      </c>
      <c r="D48" s="81">
        <v>0</v>
      </c>
      <c r="E48" s="81">
        <v>0</v>
      </c>
      <c r="F48" s="150">
        <v>0</v>
      </c>
      <c r="G48" s="82">
        <v>0</v>
      </c>
      <c r="H48" s="82">
        <v>3.7950605736691836E-3</v>
      </c>
      <c r="I48" s="82">
        <v>0</v>
      </c>
      <c r="J48" s="82">
        <f t="shared" si="0"/>
        <v>0</v>
      </c>
      <c r="K48" s="72">
        <f t="shared" si="1"/>
        <v>0</v>
      </c>
    </row>
    <row r="49" spans="1:11" ht="18" x14ac:dyDescent="0.3">
      <c r="A49" s="78">
        <v>20</v>
      </c>
      <c r="B49" s="78" t="s">
        <v>150</v>
      </c>
      <c r="C49" s="81">
        <v>2.0433987780129739E-4</v>
      </c>
      <c r="D49" s="82">
        <v>3.6272049946403594E-3</v>
      </c>
      <c r="E49" s="82">
        <v>1.9045099113239386E-3</v>
      </c>
      <c r="F49" s="150">
        <v>9.7717572969113278E-3</v>
      </c>
      <c r="G49" s="82">
        <v>2.320183680773629E-4</v>
      </c>
      <c r="H49" s="82">
        <v>6.1173820048925189E-3</v>
      </c>
      <c r="I49" s="82">
        <v>1.2618212010981965E-3</v>
      </c>
      <c r="J49" s="82">
        <f t="shared" si="0"/>
        <v>8.0812230451679668E-3</v>
      </c>
      <c r="K49" s="72">
        <f t="shared" si="1"/>
        <v>4.8447978298987891E-3</v>
      </c>
    </row>
    <row r="50" spans="1:11" ht="18" x14ac:dyDescent="0.3">
      <c r="A50" s="78">
        <v>21</v>
      </c>
      <c r="B50" s="78" t="s">
        <v>151</v>
      </c>
      <c r="C50" s="81">
        <v>0</v>
      </c>
      <c r="D50" s="82">
        <v>0</v>
      </c>
      <c r="E50" s="82">
        <v>0</v>
      </c>
      <c r="F50" s="150">
        <v>0</v>
      </c>
      <c r="G50" s="82">
        <v>0</v>
      </c>
      <c r="H50" s="82">
        <v>0</v>
      </c>
      <c r="I50" s="82">
        <v>0</v>
      </c>
      <c r="J50" s="82">
        <f t="shared" si="0"/>
        <v>0</v>
      </c>
      <c r="K50" s="72">
        <f t="shared" si="1"/>
        <v>0</v>
      </c>
    </row>
    <row r="51" spans="1:11" ht="18" x14ac:dyDescent="0.3">
      <c r="A51" s="78">
        <v>22</v>
      </c>
      <c r="B51" s="78" t="s">
        <v>152</v>
      </c>
      <c r="C51" s="81">
        <v>0</v>
      </c>
      <c r="D51" s="82">
        <v>0</v>
      </c>
      <c r="E51" s="82">
        <v>0</v>
      </c>
      <c r="F51" s="150">
        <v>0</v>
      </c>
      <c r="G51" s="82">
        <v>0</v>
      </c>
      <c r="H51" s="82">
        <v>0</v>
      </c>
      <c r="I51" s="82">
        <v>0</v>
      </c>
      <c r="J51" s="82">
        <f t="shared" si="0"/>
        <v>0</v>
      </c>
      <c r="K51" s="72">
        <f t="shared" si="1"/>
        <v>0</v>
      </c>
    </row>
    <row r="52" spans="1:11" s="89" customFormat="1" ht="18" x14ac:dyDescent="0.3">
      <c r="A52" s="87"/>
      <c r="B52" s="87" t="s">
        <v>153</v>
      </c>
      <c r="C52" s="90">
        <v>99.999999999999986</v>
      </c>
      <c r="D52" s="90">
        <v>100.00000000000001</v>
      </c>
      <c r="E52" s="91">
        <v>100</v>
      </c>
      <c r="F52" s="216">
        <v>100.00000000000003</v>
      </c>
      <c r="G52" s="91">
        <v>100</v>
      </c>
      <c r="H52" s="91">
        <v>99.999999999999986</v>
      </c>
      <c r="I52" s="91">
        <v>99.999999999999986</v>
      </c>
      <c r="J52" s="91">
        <f>SUM(J30:J51)</f>
        <v>99.999999999999986</v>
      </c>
      <c r="K52" s="73">
        <f>SUM(K30:K51)</f>
        <v>100</v>
      </c>
    </row>
    <row r="53" spans="1:11" x14ac:dyDescent="0.3">
      <c r="A53"/>
      <c r="B53"/>
      <c r="C53" s="13"/>
      <c r="D53" s="92"/>
      <c r="E53" s="92"/>
      <c r="F53" s="92"/>
      <c r="G53" s="13"/>
      <c r="H53" s="13"/>
      <c r="I53" s="13"/>
    </row>
    <row r="54" spans="1:11" x14ac:dyDescent="0.3">
      <c r="A54" s="93"/>
      <c r="B54" s="74"/>
    </row>
    <row r="55" spans="1:11" x14ac:dyDescent="0.3">
      <c r="A55" s="93"/>
      <c r="B55" s="74"/>
    </row>
    <row r="56" spans="1:11" x14ac:dyDescent="0.3">
      <c r="A56" s="93"/>
      <c r="B56" s="74"/>
    </row>
    <row r="57" spans="1:11" x14ac:dyDescent="0.3">
      <c r="A57" s="93"/>
      <c r="B57" s="74"/>
    </row>
    <row r="58" spans="1:11" x14ac:dyDescent="0.3">
      <c r="A58" s="93"/>
      <c r="B58" s="74"/>
    </row>
    <row r="59" spans="1:11" x14ac:dyDescent="0.3">
      <c r="A59" s="93"/>
      <c r="B59" s="74"/>
    </row>
    <row r="60" spans="1:11" x14ac:dyDescent="0.3">
      <c r="A60" s="93"/>
      <c r="B60" s="74"/>
    </row>
    <row r="61" spans="1:11" x14ac:dyDescent="0.3">
      <c r="A61" s="93"/>
      <c r="B61" s="74"/>
    </row>
    <row r="62" spans="1:11" x14ac:dyDescent="0.3">
      <c r="A62" s="93"/>
      <c r="B62" s="74"/>
    </row>
    <row r="63" spans="1:11" x14ac:dyDescent="0.3">
      <c r="A63" s="93"/>
      <c r="B63" s="74"/>
    </row>
    <row r="64" spans="1:11" x14ac:dyDescent="0.3">
      <c r="A64" s="93"/>
      <c r="B64" s="74"/>
    </row>
    <row r="65" spans="1:2" x14ac:dyDescent="0.3">
      <c r="A65" s="93"/>
      <c r="B65" s="74"/>
    </row>
    <row r="66" spans="1:2" x14ac:dyDescent="0.3">
      <c r="A66" s="93"/>
      <c r="B66" s="74"/>
    </row>
    <row r="67" spans="1:2" x14ac:dyDescent="0.3">
      <c r="A67" s="93"/>
      <c r="B67" s="74"/>
    </row>
    <row r="68" spans="1:2" x14ac:dyDescent="0.3">
      <c r="A68" s="93"/>
      <c r="B68" s="74"/>
    </row>
    <row r="69" spans="1:2" x14ac:dyDescent="0.3">
      <c r="A69" s="93"/>
      <c r="B69" s="74"/>
    </row>
    <row r="70" spans="1:2" x14ac:dyDescent="0.3">
      <c r="A70" s="93"/>
      <c r="B70" s="74"/>
    </row>
    <row r="71" spans="1:2" x14ac:dyDescent="0.3">
      <c r="A71" s="93"/>
      <c r="B71" s="74"/>
    </row>
    <row r="72" spans="1:2" x14ac:dyDescent="0.3">
      <c r="A72" s="93"/>
      <c r="B72" s="74"/>
    </row>
    <row r="73" spans="1:2" x14ac:dyDescent="0.3">
      <c r="A73" s="93"/>
      <c r="B73" s="74"/>
    </row>
    <row r="74" spans="1:2" x14ac:dyDescent="0.3">
      <c r="A74" s="93"/>
      <c r="B74" s="74"/>
    </row>
    <row r="75" spans="1:2" x14ac:dyDescent="0.3">
      <c r="A75" s="93"/>
      <c r="B75" s="74"/>
    </row>
    <row r="76" spans="1:2" x14ac:dyDescent="0.3">
      <c r="A76" s="93"/>
      <c r="B76" s="74"/>
    </row>
    <row r="77" spans="1:2" x14ac:dyDescent="0.3">
      <c r="A77" s="93"/>
      <c r="B77" s="74"/>
    </row>
    <row r="78" spans="1:2" x14ac:dyDescent="0.3">
      <c r="A78" s="93"/>
      <c r="B78" s="74"/>
    </row>
    <row r="79" spans="1:2" x14ac:dyDescent="0.3">
      <c r="A79" s="93"/>
      <c r="B79" s="74"/>
    </row>
    <row r="80" spans="1:2" x14ac:dyDescent="0.3">
      <c r="A80" s="93"/>
      <c r="B80" s="74"/>
    </row>
    <row r="81" spans="1:2" x14ac:dyDescent="0.3">
      <c r="A81" s="93"/>
      <c r="B81" s="74"/>
    </row>
    <row r="82" spans="1:2" x14ac:dyDescent="0.3">
      <c r="A82" s="93"/>
      <c r="B82" s="74"/>
    </row>
    <row r="83" spans="1:2" x14ac:dyDescent="0.3">
      <c r="A83" s="93"/>
      <c r="B83" s="74"/>
    </row>
    <row r="84" spans="1:2" x14ac:dyDescent="0.3">
      <c r="A84" s="93"/>
      <c r="B84" s="74"/>
    </row>
    <row r="85" spans="1:2" x14ac:dyDescent="0.3">
      <c r="A85" s="93"/>
      <c r="B85" s="74"/>
    </row>
    <row r="86" spans="1:2" x14ac:dyDescent="0.3">
      <c r="A86" s="93"/>
      <c r="B86" s="74"/>
    </row>
    <row r="87" spans="1:2" x14ac:dyDescent="0.3">
      <c r="A87" s="93"/>
      <c r="B87" s="74"/>
    </row>
    <row r="88" spans="1:2" x14ac:dyDescent="0.3">
      <c r="A88" s="93"/>
      <c r="B88" s="74"/>
    </row>
    <row r="89" spans="1:2" x14ac:dyDescent="0.3">
      <c r="A89" s="93"/>
      <c r="B89" s="74"/>
    </row>
    <row r="90" spans="1:2" x14ac:dyDescent="0.3">
      <c r="A90" s="93"/>
      <c r="B90" s="74"/>
    </row>
    <row r="91" spans="1:2" x14ac:dyDescent="0.3">
      <c r="A91" s="93"/>
      <c r="B91" s="74"/>
    </row>
  </sheetData>
  <mergeCells count="1">
    <mergeCell ref="A2:K2"/>
  </mergeCells>
  <phoneticPr fontId="6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A88"/>
  <sheetViews>
    <sheetView zoomScale="81" zoomScaleNormal="81" workbookViewId="0">
      <pane ySplit="3" topLeftCell="A4" activePane="bottomLeft" state="frozen"/>
      <selection pane="bottomLeft" activeCell="C26" sqref="C26"/>
    </sheetView>
  </sheetViews>
  <sheetFormatPr defaultColWidth="8.88671875" defaultRowHeight="14.4" x14ac:dyDescent="0.3"/>
  <cols>
    <col min="1" max="1" width="8.109375" style="109" customWidth="1"/>
    <col min="2" max="2" width="10.6640625" style="109" bestFit="1" customWidth="1"/>
    <col min="3" max="3" width="17.109375" style="322" customWidth="1"/>
    <col min="4" max="5" width="17.109375" style="109" customWidth="1"/>
    <col min="6" max="6" width="17.109375" style="322" customWidth="1"/>
    <col min="7" max="10" width="17.109375" style="109" customWidth="1"/>
    <col min="11" max="11" width="18" style="322" bestFit="1" customWidth="1"/>
    <col min="12" max="18" width="17.109375" style="109" customWidth="1"/>
    <col min="19" max="19" width="17.109375" style="322" customWidth="1"/>
    <col min="20" max="25" width="17.109375" style="109" customWidth="1"/>
    <col min="26" max="26" width="14.109375" bestFit="1" customWidth="1"/>
  </cols>
  <sheetData>
    <row r="1" spans="1:27" x14ac:dyDescent="0.3">
      <c r="A1" s="817" t="s">
        <v>583</v>
      </c>
      <c r="B1" s="817"/>
      <c r="C1" s="817"/>
      <c r="D1" s="817"/>
      <c r="E1" s="817"/>
      <c r="F1" s="817"/>
      <c r="G1" s="817"/>
      <c r="H1" s="817"/>
      <c r="I1" s="817"/>
      <c r="J1" s="817"/>
      <c r="K1" s="817"/>
      <c r="L1" s="817"/>
      <c r="M1" s="817"/>
      <c r="N1" s="817"/>
      <c r="O1" s="817"/>
      <c r="P1" s="817"/>
      <c r="Q1" s="817"/>
      <c r="R1" s="817"/>
      <c r="S1" s="817"/>
      <c r="T1" s="817"/>
      <c r="U1" s="817"/>
      <c r="V1" s="817"/>
      <c r="W1" s="817"/>
      <c r="X1" s="817"/>
      <c r="Y1" s="817"/>
    </row>
    <row r="2" spans="1:27" x14ac:dyDescent="0.3">
      <c r="A2" s="94"/>
      <c r="B2" s="95"/>
      <c r="C2" s="818" t="s">
        <v>157</v>
      </c>
      <c r="D2" s="818"/>
      <c r="E2" s="818"/>
      <c r="F2" s="818" t="s">
        <v>158</v>
      </c>
      <c r="G2" s="818"/>
      <c r="H2" s="818"/>
      <c r="I2" s="818"/>
      <c r="J2" s="818"/>
      <c r="K2" s="818" t="s">
        <v>159</v>
      </c>
      <c r="L2" s="818"/>
      <c r="M2" s="818"/>
      <c r="N2" s="818"/>
      <c r="O2" s="818"/>
      <c r="P2" s="818"/>
      <c r="Q2" s="818"/>
      <c r="R2" s="96"/>
      <c r="S2" s="818" t="s">
        <v>160</v>
      </c>
      <c r="T2" s="818"/>
      <c r="U2" s="818"/>
      <c r="V2" s="818"/>
      <c r="W2" s="96"/>
      <c r="X2" s="97" t="s">
        <v>161</v>
      </c>
      <c r="Y2" s="98" t="s">
        <v>153</v>
      </c>
    </row>
    <row r="3" spans="1:27" x14ac:dyDescent="0.3">
      <c r="A3" s="99"/>
      <c r="B3" s="96"/>
      <c r="C3" s="96" t="s">
        <v>153</v>
      </c>
      <c r="D3" s="96" t="s">
        <v>162</v>
      </c>
      <c r="E3" s="96" t="s">
        <v>163</v>
      </c>
      <c r="F3" s="96" t="s">
        <v>153</v>
      </c>
      <c r="G3" s="96" t="s">
        <v>77</v>
      </c>
      <c r="H3" s="96" t="s">
        <v>51</v>
      </c>
      <c r="I3" s="96" t="s">
        <v>69</v>
      </c>
      <c r="J3" s="96" t="s">
        <v>163</v>
      </c>
      <c r="K3" s="96" t="s">
        <v>153</v>
      </c>
      <c r="L3" s="96" t="s">
        <v>164</v>
      </c>
      <c r="M3" s="96" t="s">
        <v>165</v>
      </c>
      <c r="N3" s="96" t="s">
        <v>45</v>
      </c>
      <c r="O3" s="96" t="s">
        <v>59</v>
      </c>
      <c r="P3" s="96" t="s">
        <v>53</v>
      </c>
      <c r="Q3" s="96" t="s">
        <v>49</v>
      </c>
      <c r="R3" s="96" t="s">
        <v>166</v>
      </c>
      <c r="S3" s="96" t="s">
        <v>153</v>
      </c>
      <c r="T3" s="96" t="s">
        <v>167</v>
      </c>
      <c r="U3" s="96" t="s">
        <v>47</v>
      </c>
      <c r="V3" s="98" t="s">
        <v>63</v>
      </c>
      <c r="W3" s="98" t="s">
        <v>163</v>
      </c>
      <c r="X3" s="97"/>
      <c r="Y3" s="98"/>
    </row>
    <row r="4" spans="1:27" x14ac:dyDescent="0.3">
      <c r="A4" s="98">
        <v>2020</v>
      </c>
      <c r="B4" s="101" t="s">
        <v>106</v>
      </c>
      <c r="C4" s="100">
        <v>406882.65486000001</v>
      </c>
      <c r="D4" s="100">
        <v>75018.470832999999</v>
      </c>
      <c r="E4" s="100">
        <v>331864.18402699998</v>
      </c>
      <c r="F4" s="100">
        <v>1571578.6637919999</v>
      </c>
      <c r="G4" s="100">
        <v>1026145.825876</v>
      </c>
      <c r="H4" s="100">
        <v>135365.02389099999</v>
      </c>
      <c r="I4" s="100">
        <v>283307.47592</v>
      </c>
      <c r="J4" s="100">
        <v>126760.33810499986</v>
      </c>
      <c r="K4" s="100">
        <v>4659558.7091370001</v>
      </c>
      <c r="L4" s="100">
        <v>395300.57961000002</v>
      </c>
      <c r="M4" s="100">
        <v>282149.18171199999</v>
      </c>
      <c r="N4" s="100">
        <v>1163118.0081130001</v>
      </c>
      <c r="O4" s="100">
        <v>272050.67205400002</v>
      </c>
      <c r="P4" s="100">
        <v>269948.72916300001</v>
      </c>
      <c r="Q4" s="100">
        <v>194120.93440600001</v>
      </c>
      <c r="R4" s="100">
        <v>2082870.6040789997</v>
      </c>
      <c r="S4" s="100">
        <v>5968827.2291479995</v>
      </c>
      <c r="T4" s="100">
        <v>140594.46284200001</v>
      </c>
      <c r="U4" s="100">
        <v>1104562.3755939999</v>
      </c>
      <c r="V4" s="100">
        <v>3227000.3707610001</v>
      </c>
      <c r="W4" s="100">
        <v>1496670.0199509999</v>
      </c>
      <c r="X4" s="100">
        <v>94096.550889000006</v>
      </c>
      <c r="Y4" s="100">
        <v>12700943.807825999</v>
      </c>
      <c r="Z4" s="2"/>
      <c r="AA4" s="245"/>
    </row>
    <row r="5" spans="1:27" x14ac:dyDescent="0.3">
      <c r="A5" s="98">
        <v>2021</v>
      </c>
      <c r="B5" s="101" t="s">
        <v>106</v>
      </c>
      <c r="C5" s="100">
        <v>551309.73952299997</v>
      </c>
      <c r="D5" s="100">
        <v>82480.185766999988</v>
      </c>
      <c r="E5" s="100">
        <v>468829.55375600001</v>
      </c>
      <c r="F5" s="100">
        <v>2100699.7408100003</v>
      </c>
      <c r="G5" s="100">
        <v>1271602.040607</v>
      </c>
      <c r="H5" s="100">
        <v>188407.80291699999</v>
      </c>
      <c r="I5" s="100">
        <v>462900.95409700007</v>
      </c>
      <c r="J5" s="100">
        <v>177788.94318900004</v>
      </c>
      <c r="K5" s="102">
        <v>8357959.3907459211</v>
      </c>
      <c r="L5" s="100">
        <v>509761.11254700006</v>
      </c>
      <c r="M5" s="100">
        <v>326045.52333799994</v>
      </c>
      <c r="N5" s="100">
        <v>2142110.4386919998</v>
      </c>
      <c r="O5" s="100">
        <v>422857.34293299995</v>
      </c>
      <c r="P5" s="100">
        <v>469707.61466399999</v>
      </c>
      <c r="Q5" s="100">
        <v>275668.21242300002</v>
      </c>
      <c r="R5" s="100">
        <v>4211809.1461489201</v>
      </c>
      <c r="S5" s="102">
        <v>9687078.2136190012</v>
      </c>
      <c r="T5" s="100">
        <v>119639.41042299999</v>
      </c>
      <c r="U5" s="100">
        <v>1841064.3475580001</v>
      </c>
      <c r="V5" s="100">
        <v>5155749.2209219998</v>
      </c>
      <c r="W5" s="100">
        <v>2570625.2347159996</v>
      </c>
      <c r="X5" s="102">
        <v>146917.86776400002</v>
      </c>
      <c r="Y5" s="100">
        <v>20843964.952461921</v>
      </c>
      <c r="Z5" s="2"/>
      <c r="AA5" s="245"/>
    </row>
    <row r="6" spans="1:27" x14ac:dyDescent="0.3">
      <c r="A6" s="98">
        <v>2022</v>
      </c>
      <c r="B6" s="101" t="s">
        <v>106</v>
      </c>
      <c r="C6" s="100">
        <v>738257.69264999998</v>
      </c>
      <c r="D6" s="100">
        <v>136034.54527500001</v>
      </c>
      <c r="E6" s="100">
        <v>602223.14737500006</v>
      </c>
      <c r="F6" s="100">
        <v>2494202.0438400046</v>
      </c>
      <c r="G6" s="100">
        <v>1422888.4064791088</v>
      </c>
      <c r="H6" s="100">
        <v>180494.56516900001</v>
      </c>
      <c r="I6" s="100">
        <v>482054.40075700002</v>
      </c>
      <c r="J6" s="100">
        <v>408764.67143489595</v>
      </c>
      <c r="K6" s="100">
        <v>10405558.097842881</v>
      </c>
      <c r="L6" s="100">
        <v>505732.56703900005</v>
      </c>
      <c r="M6" s="100">
        <v>574396.35002050397</v>
      </c>
      <c r="N6" s="100">
        <v>2653529.201985782</v>
      </c>
      <c r="O6" s="100">
        <v>350117.45944502106</v>
      </c>
      <c r="P6" s="100">
        <v>671005.39642448607</v>
      </c>
      <c r="Q6" s="100">
        <v>242554.972186962</v>
      </c>
      <c r="R6" s="100">
        <v>5408222.1507411283</v>
      </c>
      <c r="S6" s="100">
        <v>11811940.632307647</v>
      </c>
      <c r="T6" s="100">
        <v>142064.50587499997</v>
      </c>
      <c r="U6" s="100">
        <v>2028780.1855784778</v>
      </c>
      <c r="V6" s="100">
        <v>5806935.9675289989</v>
      </c>
      <c r="W6" s="100">
        <v>3834159.9733251701</v>
      </c>
      <c r="X6" s="100">
        <v>140588.94282699999</v>
      </c>
      <c r="Y6" s="100">
        <v>25590547.40946753</v>
      </c>
      <c r="Z6" s="2"/>
      <c r="AA6" s="245"/>
    </row>
    <row r="7" spans="1:27" s="89" customFormat="1" ht="15.6" x14ac:dyDescent="0.3">
      <c r="A7" s="98">
        <v>2023</v>
      </c>
      <c r="B7" s="101" t="s">
        <v>106</v>
      </c>
      <c r="C7" s="216">
        <v>896054.05441736104</v>
      </c>
      <c r="D7" s="216">
        <v>168281.87543251101</v>
      </c>
      <c r="E7" s="216">
        <v>727772.17898485006</v>
      </c>
      <c r="F7" s="216">
        <v>3595172.8093382763</v>
      </c>
      <c r="G7" s="216">
        <v>2227069.3847852489</v>
      </c>
      <c r="H7" s="216">
        <v>312585.86943800002</v>
      </c>
      <c r="I7" s="216">
        <v>810122.59454002697</v>
      </c>
      <c r="J7" s="216">
        <v>245394.96057499998</v>
      </c>
      <c r="K7" s="216">
        <v>12254080.164715325</v>
      </c>
      <c r="L7" s="216">
        <v>630720.85215599998</v>
      </c>
      <c r="M7" s="216">
        <v>688194.01597492397</v>
      </c>
      <c r="N7" s="216">
        <v>1805522.832259014</v>
      </c>
      <c r="O7" s="216">
        <v>644520.96391299693</v>
      </c>
      <c r="P7" s="216">
        <v>464994.12654619402</v>
      </c>
      <c r="Q7" s="216">
        <v>321839.66774275596</v>
      </c>
      <c r="R7" s="216">
        <v>7698287.7061234405</v>
      </c>
      <c r="S7" s="216">
        <v>14018370.625471395</v>
      </c>
      <c r="T7" s="216">
        <v>218183.36757499998</v>
      </c>
      <c r="U7" s="216">
        <v>2887855.294194716</v>
      </c>
      <c r="V7" s="216">
        <v>6600070.9868879998</v>
      </c>
      <c r="W7" s="216">
        <v>4312260.9768136777</v>
      </c>
      <c r="X7" s="216">
        <v>99387.882247999994</v>
      </c>
      <c r="Y7" s="318">
        <v>30863065.536190357</v>
      </c>
      <c r="Z7" s="2"/>
      <c r="AA7" s="245"/>
    </row>
    <row r="8" spans="1:27" ht="15.6" x14ac:dyDescent="0.3">
      <c r="A8" s="98">
        <v>2024</v>
      </c>
      <c r="B8" s="36" t="s">
        <v>575</v>
      </c>
      <c r="C8" s="73">
        <f>C25+C26</f>
        <v>957306.56006848998</v>
      </c>
      <c r="D8" s="73">
        <f t="shared" ref="D8:Y8" si="0">D25+D26</f>
        <v>279410.22098241001</v>
      </c>
      <c r="E8" s="73">
        <f t="shared" si="0"/>
        <v>677896.33908607997</v>
      </c>
      <c r="F8" s="73">
        <f t="shared" si="0"/>
        <v>2891976.3911066502</v>
      </c>
      <c r="G8" s="73">
        <f t="shared" si="0"/>
        <v>1927063.04744465</v>
      </c>
      <c r="H8" s="73">
        <f t="shared" si="0"/>
        <v>227840.58940299999</v>
      </c>
      <c r="I8" s="73">
        <f t="shared" si="0"/>
        <v>523233.73201399995</v>
      </c>
      <c r="J8" s="73">
        <f t="shared" si="0"/>
        <v>213839.02224500035</v>
      </c>
      <c r="K8" s="73">
        <f t="shared" si="0"/>
        <v>10857784.376387119</v>
      </c>
      <c r="L8" s="73">
        <f t="shared" si="0"/>
        <v>530513.63856999995</v>
      </c>
      <c r="M8" s="73">
        <f t="shared" si="0"/>
        <v>316564.43988399999</v>
      </c>
      <c r="N8" s="73">
        <f t="shared" si="0"/>
        <v>1307032.0642129797</v>
      </c>
      <c r="O8" s="73">
        <f t="shared" si="0"/>
        <v>542922.26020309993</v>
      </c>
      <c r="P8" s="73">
        <f t="shared" si="0"/>
        <v>473269.26706268999</v>
      </c>
      <c r="Q8" s="73">
        <f t="shared" si="0"/>
        <v>639905.10482805001</v>
      </c>
      <c r="R8" s="73">
        <f t="shared" si="0"/>
        <v>7047577.6016263003</v>
      </c>
      <c r="S8" s="73">
        <f t="shared" si="0"/>
        <v>11611513.39387605</v>
      </c>
      <c r="T8" s="73">
        <f t="shared" si="0"/>
        <v>208333.35607400001</v>
      </c>
      <c r="U8" s="73">
        <f t="shared" si="0"/>
        <v>2243712.5413260199</v>
      </c>
      <c r="V8" s="73">
        <f t="shared" si="0"/>
        <v>5960427.3242389997</v>
      </c>
      <c r="W8" s="73">
        <f t="shared" si="0"/>
        <v>3199040.1722370307</v>
      </c>
      <c r="X8" s="73">
        <f t="shared" si="0"/>
        <v>125004.73267700001</v>
      </c>
      <c r="Y8" s="73">
        <f t="shared" si="0"/>
        <v>26443585.454115309</v>
      </c>
      <c r="Z8" s="2"/>
      <c r="AA8" s="245"/>
    </row>
    <row r="9" spans="1:27" x14ac:dyDescent="0.3">
      <c r="A9" s="98">
        <v>2020</v>
      </c>
      <c r="B9" s="96" t="s">
        <v>113</v>
      </c>
      <c r="C9" s="103">
        <v>105317.68625900001</v>
      </c>
      <c r="D9" s="100">
        <v>14131.896821</v>
      </c>
      <c r="E9" s="100">
        <v>91185.789438000007</v>
      </c>
      <c r="F9" s="103">
        <v>434436.56097599998</v>
      </c>
      <c r="G9" s="100">
        <v>270359.38619799999</v>
      </c>
      <c r="H9" s="100">
        <v>48806.154848999999</v>
      </c>
      <c r="I9" s="100">
        <v>92474.472150999994</v>
      </c>
      <c r="J9" s="100">
        <v>22796.827529000017</v>
      </c>
      <c r="K9" s="103">
        <v>1367993.3341349999</v>
      </c>
      <c r="L9" s="100">
        <v>101275.37845800001</v>
      </c>
      <c r="M9" s="100">
        <v>69764.802903000003</v>
      </c>
      <c r="N9" s="100">
        <v>265503.75622899999</v>
      </c>
      <c r="O9" s="100">
        <v>92059.833912000002</v>
      </c>
      <c r="P9" s="100">
        <v>93922.638275999998</v>
      </c>
      <c r="Q9" s="100">
        <v>57660.921363000001</v>
      </c>
      <c r="R9" s="100">
        <v>687806.00299399975</v>
      </c>
      <c r="S9" s="103">
        <v>1588922.094764</v>
      </c>
      <c r="T9" s="100">
        <v>37618.307980999998</v>
      </c>
      <c r="U9" s="100">
        <v>309093.49627800001</v>
      </c>
      <c r="V9" s="100">
        <v>879750.91749799997</v>
      </c>
      <c r="W9" s="100">
        <v>362459.37300700019</v>
      </c>
      <c r="X9" s="103">
        <v>9881.4721179999997</v>
      </c>
      <c r="Y9" s="100">
        <v>3506551.1482520001</v>
      </c>
      <c r="Z9" s="2"/>
      <c r="AA9" s="245"/>
    </row>
    <row r="10" spans="1:27" x14ac:dyDescent="0.3">
      <c r="A10" s="96"/>
      <c r="B10" s="96" t="s">
        <v>112</v>
      </c>
      <c r="C10" s="100">
        <v>91981.546128000002</v>
      </c>
      <c r="D10" s="100">
        <v>8507.8639280000007</v>
      </c>
      <c r="E10" s="100">
        <v>83473.682199999996</v>
      </c>
      <c r="F10" s="100">
        <v>398640.74783900002</v>
      </c>
      <c r="G10" s="100">
        <v>246216.62621399999</v>
      </c>
      <c r="H10" s="100">
        <v>38010.761732999999</v>
      </c>
      <c r="I10" s="100">
        <v>68211.461290000007</v>
      </c>
      <c r="J10" s="100">
        <v>46201.89860200003</v>
      </c>
      <c r="K10" s="100">
        <v>1217289.5324349999</v>
      </c>
      <c r="L10" s="100">
        <v>103976.52277700001</v>
      </c>
      <c r="M10" s="100">
        <v>78659.379518000002</v>
      </c>
      <c r="N10" s="100">
        <v>314635.84604999999</v>
      </c>
      <c r="O10" s="100">
        <v>79018.9908</v>
      </c>
      <c r="P10" s="100">
        <v>70991.419693999997</v>
      </c>
      <c r="Q10" s="100">
        <v>52830.105491000002</v>
      </c>
      <c r="R10" s="100">
        <v>517177.26810499991</v>
      </c>
      <c r="S10" s="100">
        <v>1441474.391453</v>
      </c>
      <c r="T10" s="100">
        <v>28350.630787999999</v>
      </c>
      <c r="U10" s="100">
        <v>244570.49181100001</v>
      </c>
      <c r="V10" s="100">
        <v>846696.73376500001</v>
      </c>
      <c r="W10" s="100">
        <v>321856.5350889999</v>
      </c>
      <c r="X10" s="100">
        <v>35206.511150999999</v>
      </c>
      <c r="Y10" s="100">
        <v>3184592.7290059999</v>
      </c>
      <c r="Z10" s="2"/>
      <c r="AA10" s="245"/>
    </row>
    <row r="11" spans="1:27" x14ac:dyDescent="0.3">
      <c r="A11" s="96"/>
      <c r="B11" s="96" t="s">
        <v>111</v>
      </c>
      <c r="C11" s="100">
        <v>103201.49416</v>
      </c>
      <c r="D11" s="100">
        <v>19797.554584000001</v>
      </c>
      <c r="E11" s="100">
        <v>83403.939576000004</v>
      </c>
      <c r="F11" s="100">
        <v>346561.16829200002</v>
      </c>
      <c r="G11" s="100">
        <v>244904.99887800001</v>
      </c>
      <c r="H11" s="100">
        <v>23459.464897000002</v>
      </c>
      <c r="I11" s="100">
        <v>54869.405500000001</v>
      </c>
      <c r="J11" s="100">
        <v>23327.299017000012</v>
      </c>
      <c r="K11" s="100">
        <v>718088.57188399998</v>
      </c>
      <c r="L11" s="100">
        <v>90855.217233999996</v>
      </c>
      <c r="M11" s="100">
        <v>49692.419329999997</v>
      </c>
      <c r="N11" s="100">
        <v>154964.36236200001</v>
      </c>
      <c r="O11" s="100">
        <v>43244.680210999999</v>
      </c>
      <c r="P11" s="100">
        <v>38081.464735000001</v>
      </c>
      <c r="Q11" s="100">
        <v>40799.067378</v>
      </c>
      <c r="R11" s="100">
        <v>300451.36063399998</v>
      </c>
      <c r="S11" s="100">
        <v>1238433.4959519999</v>
      </c>
      <c r="T11" s="100">
        <v>31754.909458999999</v>
      </c>
      <c r="U11" s="100">
        <v>211319.40747999999</v>
      </c>
      <c r="V11" s="100">
        <v>693359.63894600002</v>
      </c>
      <c r="W11" s="100">
        <v>301999.54006699985</v>
      </c>
      <c r="X11" s="100">
        <v>26947.346848000001</v>
      </c>
      <c r="Y11" s="100">
        <v>2433232.0771359997</v>
      </c>
      <c r="Z11" s="2"/>
      <c r="AA11" s="245"/>
    </row>
    <row r="12" spans="1:27" x14ac:dyDescent="0.3">
      <c r="A12" s="96"/>
      <c r="B12" s="96" t="s">
        <v>110</v>
      </c>
      <c r="C12" s="100">
        <v>106381.928313</v>
      </c>
      <c r="D12" s="100">
        <v>32581.155500000001</v>
      </c>
      <c r="E12" s="100">
        <v>73800.772812999989</v>
      </c>
      <c r="F12" s="100">
        <v>391940.18668500002</v>
      </c>
      <c r="G12" s="100">
        <v>264664.81458599999</v>
      </c>
      <c r="H12" s="100">
        <v>25088.642412000001</v>
      </c>
      <c r="I12" s="100">
        <v>67752.136979000003</v>
      </c>
      <c r="J12" s="100">
        <v>34434.59270800004</v>
      </c>
      <c r="K12" s="100">
        <v>1356187.2706830001</v>
      </c>
      <c r="L12" s="100">
        <v>99193.461141000007</v>
      </c>
      <c r="M12" s="100">
        <v>84032.579960999996</v>
      </c>
      <c r="N12" s="100">
        <v>428014.04347199999</v>
      </c>
      <c r="O12" s="100">
        <v>57727.167131000002</v>
      </c>
      <c r="P12" s="100">
        <v>66953.206458000001</v>
      </c>
      <c r="Q12" s="100">
        <v>42830.840173999997</v>
      </c>
      <c r="R12" s="100">
        <v>577435.97234600014</v>
      </c>
      <c r="S12" s="100">
        <v>1699997.246979</v>
      </c>
      <c r="T12" s="100">
        <v>42870.614613999998</v>
      </c>
      <c r="U12" s="100">
        <v>339578.980025</v>
      </c>
      <c r="V12" s="100">
        <v>807193.08055199997</v>
      </c>
      <c r="W12" s="100">
        <v>510354.57178799994</v>
      </c>
      <c r="X12" s="100">
        <v>22061.220772000001</v>
      </c>
      <c r="Y12" s="100">
        <v>3576567.8534320001</v>
      </c>
      <c r="Z12" s="2"/>
      <c r="AA12" s="245"/>
    </row>
    <row r="13" spans="1:27" x14ac:dyDescent="0.3">
      <c r="A13" s="98">
        <v>2021</v>
      </c>
      <c r="B13" s="99" t="s">
        <v>113</v>
      </c>
      <c r="C13" s="100">
        <v>161471.580969</v>
      </c>
      <c r="D13" s="100">
        <v>35761.833988999999</v>
      </c>
      <c r="E13" s="100">
        <v>125709.74698</v>
      </c>
      <c r="F13" s="100">
        <v>571700.65765800001</v>
      </c>
      <c r="G13" s="100">
        <v>340356.86827099998</v>
      </c>
      <c r="H13" s="100">
        <v>54269.703609000004</v>
      </c>
      <c r="I13" s="100">
        <v>131026.075197</v>
      </c>
      <c r="J13" s="100">
        <v>46048.01058099998</v>
      </c>
      <c r="K13" s="102">
        <v>2422413.6271159998</v>
      </c>
      <c r="L13" s="100">
        <v>135822.423763</v>
      </c>
      <c r="M13" s="100">
        <v>83208.470841999995</v>
      </c>
      <c r="N13" s="100">
        <v>416516.56967199995</v>
      </c>
      <c r="O13" s="100">
        <v>120625.878845</v>
      </c>
      <c r="P13" s="100">
        <v>137042.77703200001</v>
      </c>
      <c r="Q13" s="100">
        <v>68154.137363999995</v>
      </c>
      <c r="R13" s="100">
        <v>1461043.3695980001</v>
      </c>
      <c r="S13" s="102">
        <v>2743755.5711399997</v>
      </c>
      <c r="T13" s="100">
        <v>33903.557270999998</v>
      </c>
      <c r="U13" s="100">
        <v>430383.99652700004</v>
      </c>
      <c r="V13" s="100">
        <v>1652654.8884899998</v>
      </c>
      <c r="W13" s="100">
        <v>626813.12885199988</v>
      </c>
      <c r="X13" s="102">
        <v>41240.038605000002</v>
      </c>
      <c r="Y13" s="100">
        <v>5940581.4754879996</v>
      </c>
      <c r="Z13" s="2"/>
      <c r="AA13" s="245"/>
    </row>
    <row r="14" spans="1:27" x14ac:dyDescent="0.3">
      <c r="A14" s="98"/>
      <c r="B14" s="96" t="s">
        <v>112</v>
      </c>
      <c r="C14" s="102">
        <v>138120.650715</v>
      </c>
      <c r="D14" s="100">
        <v>16588.117874</v>
      </c>
      <c r="E14" s="100">
        <v>121532.53284100001</v>
      </c>
      <c r="F14" s="102">
        <v>580443.40862400003</v>
      </c>
      <c r="G14" s="100">
        <v>344003.36311999999</v>
      </c>
      <c r="H14" s="100">
        <v>46137.505552000002</v>
      </c>
      <c r="I14" s="100">
        <v>148353.786567</v>
      </c>
      <c r="J14" s="100">
        <v>41948.753385000047</v>
      </c>
      <c r="K14" s="102">
        <v>2103082.0268089999</v>
      </c>
      <c r="L14" s="100">
        <v>146370.628922</v>
      </c>
      <c r="M14" s="100">
        <v>77377.741474999988</v>
      </c>
      <c r="N14" s="100">
        <v>553341.09696</v>
      </c>
      <c r="O14" s="100">
        <v>108828.805794</v>
      </c>
      <c r="P14" s="100">
        <v>127417.11955600001</v>
      </c>
      <c r="Q14" s="100">
        <v>61196.841266999996</v>
      </c>
      <c r="R14" s="100">
        <v>1028549.7928350002</v>
      </c>
      <c r="S14" s="102">
        <v>2472798.0406249999</v>
      </c>
      <c r="T14" s="100">
        <v>30778.110036999999</v>
      </c>
      <c r="U14" s="100">
        <v>468420.72659400001</v>
      </c>
      <c r="V14" s="100">
        <v>1275038.7646369999</v>
      </c>
      <c r="W14" s="100">
        <v>698560.43935699982</v>
      </c>
      <c r="X14" s="102">
        <v>41417.176731999993</v>
      </c>
      <c r="Y14" s="100">
        <v>5335861.3035049997</v>
      </c>
      <c r="Z14" s="2"/>
      <c r="AA14" s="245"/>
    </row>
    <row r="15" spans="1:27" x14ac:dyDescent="0.3">
      <c r="A15" s="98"/>
      <c r="B15" s="96" t="s">
        <v>111</v>
      </c>
      <c r="C15" s="104">
        <v>156527.59152299998</v>
      </c>
      <c r="D15" s="100">
        <v>17671.920560000002</v>
      </c>
      <c r="E15" s="100">
        <v>138855.67096300001</v>
      </c>
      <c r="F15" s="104">
        <v>518713.93846900004</v>
      </c>
      <c r="G15" s="100">
        <v>295769.13470900001</v>
      </c>
      <c r="H15" s="100">
        <v>54843.736898999996</v>
      </c>
      <c r="I15" s="100">
        <v>107068.965318</v>
      </c>
      <c r="J15" s="100">
        <v>61032.101542999997</v>
      </c>
      <c r="K15" s="104">
        <v>1701002.5358389998</v>
      </c>
      <c r="L15" s="100">
        <v>128693.29185400001</v>
      </c>
      <c r="M15" s="100">
        <v>75141.347250000006</v>
      </c>
      <c r="N15" s="100">
        <v>484280.591334</v>
      </c>
      <c r="O15" s="100">
        <v>58215.848540999999</v>
      </c>
      <c r="P15" s="100">
        <v>99373.053482999996</v>
      </c>
      <c r="Q15" s="100">
        <v>52210.118639</v>
      </c>
      <c r="R15" s="100">
        <v>803088.2847379999</v>
      </c>
      <c r="S15" s="102">
        <v>2279586.8702739999</v>
      </c>
      <c r="T15" s="100">
        <v>34385.642927000001</v>
      </c>
      <c r="U15" s="100">
        <v>478981.39353199996</v>
      </c>
      <c r="V15" s="100">
        <v>1164889.5873600002</v>
      </c>
      <c r="W15" s="100">
        <v>601330.24645500001</v>
      </c>
      <c r="X15" s="104">
        <v>36503.388322999999</v>
      </c>
      <c r="Y15" s="100">
        <v>4692334.3244279996</v>
      </c>
      <c r="Z15" s="2"/>
      <c r="AA15" s="245"/>
    </row>
    <row r="16" spans="1:27" x14ac:dyDescent="0.3">
      <c r="A16" s="98"/>
      <c r="B16" s="96" t="s">
        <v>110</v>
      </c>
      <c r="C16" s="102">
        <v>95189.916315999988</v>
      </c>
      <c r="D16" s="100">
        <v>12458.313344</v>
      </c>
      <c r="E16" s="100">
        <v>82731.602971999993</v>
      </c>
      <c r="F16" s="102">
        <v>429841.73605900002</v>
      </c>
      <c r="G16" s="100">
        <v>291472.67450700002</v>
      </c>
      <c r="H16" s="100">
        <v>33156.856856999999</v>
      </c>
      <c r="I16" s="100">
        <v>76452.127015000005</v>
      </c>
      <c r="J16" s="100">
        <v>28760.077680000017</v>
      </c>
      <c r="K16" s="102">
        <v>2131461.2009819201</v>
      </c>
      <c r="L16" s="100">
        <v>98874.768008000014</v>
      </c>
      <c r="M16" s="100">
        <v>90317.96377100001</v>
      </c>
      <c r="N16" s="100">
        <v>687972.18072599999</v>
      </c>
      <c r="O16" s="100">
        <v>135186.80975299998</v>
      </c>
      <c r="P16" s="100">
        <v>105874.66459299999</v>
      </c>
      <c r="Q16" s="100">
        <v>94107.115152999992</v>
      </c>
      <c r="R16" s="100">
        <v>919127.69897792011</v>
      </c>
      <c r="S16" s="104">
        <v>2190937.7315799999</v>
      </c>
      <c r="T16" s="100">
        <v>20572.100188</v>
      </c>
      <c r="U16" s="100">
        <v>463278.230905</v>
      </c>
      <c r="V16" s="100">
        <v>1063165.980435</v>
      </c>
      <c r="W16" s="100">
        <v>643921.42005199997</v>
      </c>
      <c r="X16" s="102">
        <v>27757.264104000002</v>
      </c>
      <c r="Y16" s="100">
        <v>4875187.8490409199</v>
      </c>
      <c r="Z16" s="2"/>
      <c r="AA16" s="245"/>
    </row>
    <row r="17" spans="1:27" x14ac:dyDescent="0.3">
      <c r="A17" s="98">
        <v>2022</v>
      </c>
      <c r="B17" s="99" t="s">
        <v>110</v>
      </c>
      <c r="C17" s="100">
        <v>152612.881956</v>
      </c>
      <c r="D17" s="100">
        <v>22371.372051999999</v>
      </c>
      <c r="E17" s="100">
        <v>130241.50990400001</v>
      </c>
      <c r="F17" s="100">
        <v>758080.68936293107</v>
      </c>
      <c r="G17" s="100">
        <v>337331.57351903501</v>
      </c>
      <c r="H17" s="100">
        <v>55841.339131999994</v>
      </c>
      <c r="I17" s="100">
        <v>122207.502607</v>
      </c>
      <c r="J17" s="100">
        <v>242700.27410489597</v>
      </c>
      <c r="K17" s="100">
        <v>3281283.6601142306</v>
      </c>
      <c r="L17" s="100">
        <v>112268.827683</v>
      </c>
      <c r="M17" s="100">
        <v>153729.93896999903</v>
      </c>
      <c r="N17" s="100">
        <v>880420.05303529487</v>
      </c>
      <c r="O17" s="100">
        <v>118358.083134021</v>
      </c>
      <c r="P17" s="100">
        <v>275717.97107020399</v>
      </c>
      <c r="Q17" s="100">
        <v>90399.947605961992</v>
      </c>
      <c r="R17" s="100">
        <v>1650388.8386157495</v>
      </c>
      <c r="S17" s="100">
        <v>3270771.4166423799</v>
      </c>
      <c r="T17" s="100">
        <v>36073.030406999998</v>
      </c>
      <c r="U17" s="100">
        <v>632448.53856743197</v>
      </c>
      <c r="V17" s="100">
        <v>1507522.914443</v>
      </c>
      <c r="W17" s="100">
        <v>1094726.9332249479</v>
      </c>
      <c r="X17" s="100">
        <v>32924.871476</v>
      </c>
      <c r="Y17" s="100">
        <v>7495673.5195515417</v>
      </c>
      <c r="Z17" s="2"/>
      <c r="AA17" s="245"/>
    </row>
    <row r="18" spans="1:27" x14ac:dyDescent="0.3">
      <c r="A18" s="98"/>
      <c r="B18" s="99" t="s">
        <v>111</v>
      </c>
      <c r="C18" s="100">
        <v>244864.58285999999</v>
      </c>
      <c r="D18" s="100">
        <v>32047.700561999998</v>
      </c>
      <c r="E18" s="100">
        <v>212816.88229800001</v>
      </c>
      <c r="F18" s="100">
        <v>628086.63961524994</v>
      </c>
      <c r="G18" s="100">
        <v>400391.15438824997</v>
      </c>
      <c r="H18" s="100">
        <v>33167.124473000003</v>
      </c>
      <c r="I18" s="100">
        <v>129040.318088</v>
      </c>
      <c r="J18" s="100">
        <v>65488.042665999965</v>
      </c>
      <c r="K18" s="100">
        <v>2718984.7915834151</v>
      </c>
      <c r="L18" s="100">
        <v>126125.84806599999</v>
      </c>
      <c r="M18" s="100">
        <v>127764.089975326</v>
      </c>
      <c r="N18" s="100">
        <v>738212.70097860508</v>
      </c>
      <c r="O18" s="100">
        <v>62503.265639999998</v>
      </c>
      <c r="P18" s="100">
        <v>85023.338770742994</v>
      </c>
      <c r="Q18" s="100">
        <v>51619.854887000001</v>
      </c>
      <c r="R18" s="100">
        <v>1527735.6932657412</v>
      </c>
      <c r="S18" s="100">
        <v>2765083.9846595521</v>
      </c>
      <c r="T18" s="100">
        <v>38235.713674999999</v>
      </c>
      <c r="U18" s="100">
        <v>459197.53036799992</v>
      </c>
      <c r="V18" s="100">
        <v>1418514.318979</v>
      </c>
      <c r="W18" s="100">
        <v>849136.42163755198</v>
      </c>
      <c r="X18" s="100">
        <v>31494.169113999997</v>
      </c>
      <c r="Y18" s="100">
        <v>6388514.1678322172</v>
      </c>
      <c r="Z18" s="2"/>
      <c r="AA18" s="245"/>
    </row>
    <row r="19" spans="1:27" x14ac:dyDescent="0.3">
      <c r="A19" s="98"/>
      <c r="B19" s="99" t="s">
        <v>112</v>
      </c>
      <c r="C19" s="100">
        <v>160644.126831</v>
      </c>
      <c r="D19" s="100">
        <v>26235.298062000002</v>
      </c>
      <c r="E19" s="100">
        <v>134408.82876899999</v>
      </c>
      <c r="F19" s="100">
        <v>598270.03987982392</v>
      </c>
      <c r="G19" s="100">
        <v>365940.43602382403</v>
      </c>
      <c r="H19" s="100">
        <v>53536.497544999998</v>
      </c>
      <c r="I19" s="100">
        <v>109455.21964200001</v>
      </c>
      <c r="J19" s="100">
        <v>69337.886669</v>
      </c>
      <c r="K19" s="100">
        <v>2394309.121667644</v>
      </c>
      <c r="L19" s="100">
        <v>153578.74852000002</v>
      </c>
      <c r="M19" s="100">
        <v>178999.59597417898</v>
      </c>
      <c r="N19" s="100">
        <v>669565.19138288207</v>
      </c>
      <c r="O19" s="100">
        <v>96421.25645999999</v>
      </c>
      <c r="P19" s="100">
        <v>134745.367397539</v>
      </c>
      <c r="Q19" s="100">
        <v>49587.308463000001</v>
      </c>
      <c r="R19" s="100">
        <v>1111411.6534700438</v>
      </c>
      <c r="S19" s="100">
        <v>3145463.1219885238</v>
      </c>
      <c r="T19" s="100">
        <v>32855.408169000002</v>
      </c>
      <c r="U19" s="100">
        <v>568188.09389404603</v>
      </c>
      <c r="V19" s="100">
        <v>1526308.426341</v>
      </c>
      <c r="W19" s="100">
        <v>1018111.193584478</v>
      </c>
      <c r="X19" s="100">
        <v>44845.366189000008</v>
      </c>
      <c r="Y19" s="100">
        <v>6343531.7765559917</v>
      </c>
      <c r="Z19" s="2"/>
      <c r="AA19" s="245"/>
    </row>
    <row r="20" spans="1:27" x14ac:dyDescent="0.3">
      <c r="A20" s="98"/>
      <c r="B20" s="99" t="s">
        <v>113</v>
      </c>
      <c r="C20" s="100">
        <v>180136.10100300002</v>
      </c>
      <c r="D20" s="100">
        <v>55380.174598999998</v>
      </c>
      <c r="E20" s="100">
        <v>124755.926404</v>
      </c>
      <c r="F20" s="100">
        <v>509764.67498199997</v>
      </c>
      <c r="G20" s="100">
        <v>319225.24254800001</v>
      </c>
      <c r="H20" s="100">
        <v>37949.604018999999</v>
      </c>
      <c r="I20" s="100">
        <v>121351.36042000001</v>
      </c>
      <c r="J20" s="100">
        <v>31238.467995000014</v>
      </c>
      <c r="K20" s="100">
        <v>2010980.5244775931</v>
      </c>
      <c r="L20" s="100">
        <v>113759.14277000001</v>
      </c>
      <c r="M20" s="100">
        <v>113902.725101</v>
      </c>
      <c r="N20" s="100">
        <v>365331.25658899994</v>
      </c>
      <c r="O20" s="100">
        <v>72834.854210999998</v>
      </c>
      <c r="P20" s="100">
        <v>175518.719186</v>
      </c>
      <c r="Q20" s="100">
        <v>50947.861231000003</v>
      </c>
      <c r="R20" s="100">
        <v>1118685.965389593</v>
      </c>
      <c r="S20" s="100">
        <v>2630622.1090171919</v>
      </c>
      <c r="T20" s="100">
        <v>34900.353623999996</v>
      </c>
      <c r="U20" s="100">
        <v>368946.022749</v>
      </c>
      <c r="V20" s="100">
        <v>1354590.307766</v>
      </c>
      <c r="W20" s="100">
        <v>872185.4248781919</v>
      </c>
      <c r="X20" s="100">
        <v>31324.536047999998</v>
      </c>
      <c r="Y20" s="100">
        <v>5362827.9455277855</v>
      </c>
      <c r="Z20" s="2"/>
      <c r="AA20" s="245"/>
    </row>
    <row r="21" spans="1:27" ht="15.6" x14ac:dyDescent="0.3">
      <c r="A21" s="98">
        <v>2023</v>
      </c>
      <c r="B21" s="598" t="s">
        <v>110</v>
      </c>
      <c r="C21" s="216">
        <v>170599.7212384</v>
      </c>
      <c r="D21" s="100">
        <v>42296.22700140001</v>
      </c>
      <c r="E21" s="100">
        <v>128303.49423700001</v>
      </c>
      <c r="F21" s="100">
        <v>532554.52307314007</v>
      </c>
      <c r="G21" s="100">
        <v>283942.95730314002</v>
      </c>
      <c r="H21" s="100">
        <v>72750.189373000001</v>
      </c>
      <c r="I21" s="100">
        <v>141086.56553399999</v>
      </c>
      <c r="J21" s="100">
        <v>34774.810862999992</v>
      </c>
      <c r="K21" s="216">
        <v>2951080.0894424831</v>
      </c>
      <c r="L21" s="100">
        <v>98496.374572000001</v>
      </c>
      <c r="M21" s="100">
        <v>146877.50332741</v>
      </c>
      <c r="N21" s="100">
        <v>754437.18046053906</v>
      </c>
      <c r="O21" s="100">
        <v>115231.65922599701</v>
      </c>
      <c r="P21" s="100">
        <v>99868.051244959992</v>
      </c>
      <c r="Q21" s="100">
        <v>112373.994786756</v>
      </c>
      <c r="R21" s="100">
        <v>1623795.3258248209</v>
      </c>
      <c r="S21" s="100">
        <v>2781116.8022321379</v>
      </c>
      <c r="T21" s="100">
        <v>41480.989421999999</v>
      </c>
      <c r="U21" s="100">
        <v>528024.95791866805</v>
      </c>
      <c r="V21" s="100">
        <v>1296729.231435</v>
      </c>
      <c r="W21" s="100">
        <v>914881.62345646997</v>
      </c>
      <c r="X21" s="100">
        <v>30751.248686999999</v>
      </c>
      <c r="Y21" s="100">
        <v>6466102.3846731614</v>
      </c>
      <c r="Z21" s="2"/>
      <c r="AA21" s="245"/>
    </row>
    <row r="22" spans="1:27" ht="15.6" x14ac:dyDescent="0.3">
      <c r="A22" s="98"/>
      <c r="B22" s="598" t="s">
        <v>111</v>
      </c>
      <c r="C22" s="216">
        <v>238235.611506961</v>
      </c>
      <c r="D22" s="100">
        <v>52066.349894111001</v>
      </c>
      <c r="E22" s="100">
        <v>186169.26161285001</v>
      </c>
      <c r="F22" s="100">
        <v>1193691.4976689999</v>
      </c>
      <c r="G22" s="100">
        <v>921454.62333900004</v>
      </c>
      <c r="H22" s="100">
        <v>49726.799571999996</v>
      </c>
      <c r="I22" s="100">
        <v>145621.20112700001</v>
      </c>
      <c r="J22" s="100">
        <v>76888.873631000009</v>
      </c>
      <c r="K22" s="216">
        <v>2386930.7001480358</v>
      </c>
      <c r="L22" s="100">
        <v>117196.80357800001</v>
      </c>
      <c r="M22" s="100">
        <v>190784.66481183498</v>
      </c>
      <c r="N22" s="100">
        <v>423202.23093453597</v>
      </c>
      <c r="O22" s="100">
        <v>74562.825832000002</v>
      </c>
      <c r="P22" s="100">
        <v>105431.44061123399</v>
      </c>
      <c r="Q22" s="100">
        <v>58002.898615999991</v>
      </c>
      <c r="R22" s="100">
        <v>1417749.8357644309</v>
      </c>
      <c r="S22" s="100">
        <v>2467086.5664958591</v>
      </c>
      <c r="T22" s="100">
        <v>40352.336937999993</v>
      </c>
      <c r="U22" s="100">
        <v>417771.128398831</v>
      </c>
      <c r="V22" s="100">
        <v>1269411.8579200001</v>
      </c>
      <c r="W22" s="100">
        <v>739551.24323902791</v>
      </c>
      <c r="X22" s="100">
        <v>16004.379887999999</v>
      </c>
      <c r="Y22" s="100">
        <v>6301948.7557078553</v>
      </c>
      <c r="Z22" s="2"/>
      <c r="AA22" s="245"/>
    </row>
    <row r="23" spans="1:27" ht="15.6" x14ac:dyDescent="0.3">
      <c r="A23" s="98"/>
      <c r="B23" s="598" t="s">
        <v>112</v>
      </c>
      <c r="C23" s="216">
        <v>245385.16924399999</v>
      </c>
      <c r="D23" s="100">
        <v>41177.050614</v>
      </c>
      <c r="E23" s="100">
        <v>204208.11863000001</v>
      </c>
      <c r="F23" s="100">
        <v>913937.23454674194</v>
      </c>
      <c r="G23" s="100">
        <v>508682.54871274205</v>
      </c>
      <c r="H23" s="100">
        <v>93342.792847999997</v>
      </c>
      <c r="I23" s="100">
        <v>241152.1832</v>
      </c>
      <c r="J23" s="100">
        <v>70759.709785999963</v>
      </c>
      <c r="K23" s="216">
        <v>3482904.2135683009</v>
      </c>
      <c r="L23" s="100">
        <v>233501.42558200003</v>
      </c>
      <c r="M23" s="100">
        <v>163543.97251307499</v>
      </c>
      <c r="N23" s="100">
        <v>145450.832586559</v>
      </c>
      <c r="O23" s="100">
        <v>215056.57842000001</v>
      </c>
      <c r="P23" s="100">
        <v>152094.64803000001</v>
      </c>
      <c r="Q23" s="100">
        <v>81348.961498999997</v>
      </c>
      <c r="R23" s="100">
        <v>2491907.794937667</v>
      </c>
      <c r="S23" s="100">
        <v>4373437.9375259746</v>
      </c>
      <c r="T23" s="100">
        <v>61893.920410999999</v>
      </c>
      <c r="U23" s="100">
        <v>1033466.7601481138</v>
      </c>
      <c r="V23" s="100">
        <v>1973339.8987389999</v>
      </c>
      <c r="W23" s="100">
        <v>1304737.3582278602</v>
      </c>
      <c r="X23" s="100">
        <v>25572.544522000004</v>
      </c>
      <c r="Y23" s="100">
        <v>9041237.0994070172</v>
      </c>
      <c r="Z23" s="2"/>
      <c r="AA23" s="245"/>
    </row>
    <row r="24" spans="1:27" ht="15.6" x14ac:dyDescent="0.3">
      <c r="A24" s="105"/>
      <c r="B24" s="598" t="s">
        <v>113</v>
      </c>
      <c r="C24" s="216">
        <v>241833.55242799997</v>
      </c>
      <c r="D24" s="100">
        <v>32742.247922999995</v>
      </c>
      <c r="E24" s="100">
        <v>209091.30450500001</v>
      </c>
      <c r="F24" s="100">
        <v>954989.55404939409</v>
      </c>
      <c r="G24" s="100">
        <v>512989.25543036696</v>
      </c>
      <c r="H24" s="100">
        <v>96766.087645000007</v>
      </c>
      <c r="I24" s="100">
        <v>282262.64467902703</v>
      </c>
      <c r="J24" s="100">
        <v>62971.566295000026</v>
      </c>
      <c r="K24" s="216">
        <v>3433165.1615565061</v>
      </c>
      <c r="L24" s="100">
        <v>181526.24842400002</v>
      </c>
      <c r="M24" s="100">
        <v>186987.875322604</v>
      </c>
      <c r="N24" s="100">
        <v>482432.58827737998</v>
      </c>
      <c r="O24" s="100">
        <v>239669.90043499999</v>
      </c>
      <c r="P24" s="100">
        <v>107599.98666</v>
      </c>
      <c r="Q24" s="100">
        <v>70113.812841000006</v>
      </c>
      <c r="R24" s="100">
        <v>2164834.7495965222</v>
      </c>
      <c r="S24" s="100">
        <v>4396729.3192174239</v>
      </c>
      <c r="T24" s="100">
        <v>74456.120804000006</v>
      </c>
      <c r="U24" s="100">
        <v>908592.44772910303</v>
      </c>
      <c r="V24" s="100">
        <v>2060589.9987939999</v>
      </c>
      <c r="W24" s="100">
        <v>1353090.7518903213</v>
      </c>
      <c r="X24" s="100">
        <v>27059.709151000003</v>
      </c>
      <c r="Y24" s="100">
        <v>9053777.296402324</v>
      </c>
      <c r="Z24" s="2"/>
      <c r="AA24" s="245"/>
    </row>
    <row r="25" spans="1:27" ht="15.6" x14ac:dyDescent="0.3">
      <c r="A25" s="319">
        <v>2024</v>
      </c>
      <c r="B25" s="36" t="s">
        <v>110</v>
      </c>
      <c r="C25" s="73">
        <v>401829.29519415001</v>
      </c>
      <c r="D25" s="36">
        <v>113037.04164215</v>
      </c>
      <c r="E25" s="73">
        <f t="shared" ref="E25:E77" si="1">C25-D25</f>
        <v>288792.25355200004</v>
      </c>
      <c r="F25" s="73">
        <v>1554692.2994280001</v>
      </c>
      <c r="G25" s="36">
        <v>1009218.8235009999</v>
      </c>
      <c r="H25" s="36">
        <v>149773.527565</v>
      </c>
      <c r="I25" s="36">
        <v>295490.84639899997</v>
      </c>
      <c r="J25" s="36">
        <v>100209.10196300037</v>
      </c>
      <c r="K25" s="73">
        <v>5923753.9726580707</v>
      </c>
      <c r="L25" s="36">
        <v>248726.713349</v>
      </c>
      <c r="M25" s="36">
        <v>183339.91537999999</v>
      </c>
      <c r="N25" s="36">
        <v>721734.79901669989</v>
      </c>
      <c r="O25" s="36">
        <v>356275.44747909997</v>
      </c>
      <c r="P25" s="36">
        <v>212240.26942679001</v>
      </c>
      <c r="Q25" s="36">
        <v>378848.30278530001</v>
      </c>
      <c r="R25" s="36">
        <f>K25-(L25+M25+N25+O25+P25+Q25)</f>
        <v>3822588.5252211806</v>
      </c>
      <c r="S25" s="73">
        <v>6030918.3090566602</v>
      </c>
      <c r="T25" s="36">
        <v>108582.29444100001</v>
      </c>
      <c r="U25" s="36">
        <v>1184131.1908036999</v>
      </c>
      <c r="V25" s="36">
        <v>2930096.1219449998</v>
      </c>
      <c r="W25" s="36">
        <f>S25-(T25+U25+V25)</f>
        <v>1808108.7018669602</v>
      </c>
      <c r="X25" s="36">
        <v>58860.157953000002</v>
      </c>
      <c r="Y25" s="36">
        <f t="shared" ref="Y25:Y80" si="2">X25+S25+K25+F25+C25</f>
        <v>13970054.034289883</v>
      </c>
      <c r="Z25" s="2"/>
      <c r="AA25" s="245"/>
    </row>
    <row r="26" spans="1:27" ht="15.6" x14ac:dyDescent="0.3">
      <c r="A26" s="319"/>
      <c r="B26" s="36" t="s">
        <v>111</v>
      </c>
      <c r="C26" s="73">
        <v>555477.26487433992</v>
      </c>
      <c r="D26" s="36">
        <v>166373.17934026002</v>
      </c>
      <c r="E26" s="73">
        <f t="shared" si="1"/>
        <v>389104.08553407993</v>
      </c>
      <c r="F26" s="73">
        <v>1337284.0916786499</v>
      </c>
      <c r="G26" s="36">
        <v>917844.22394365002</v>
      </c>
      <c r="H26" s="36">
        <v>78067.061837999994</v>
      </c>
      <c r="I26" s="36">
        <v>227742.88561500001</v>
      </c>
      <c r="J26" s="36">
        <f>F26-(G26+H26+I26)</f>
        <v>113629.92028199998</v>
      </c>
      <c r="K26" s="73">
        <v>4934030.4037290495</v>
      </c>
      <c r="L26" s="36">
        <v>281786.92522099998</v>
      </c>
      <c r="M26" s="36">
        <v>133224.524504</v>
      </c>
      <c r="N26" s="36">
        <v>585297.26519627997</v>
      </c>
      <c r="O26" s="36">
        <v>186646.81272399999</v>
      </c>
      <c r="P26" s="36">
        <v>261028.99763589998</v>
      </c>
      <c r="Q26" s="36">
        <v>261056.80204275</v>
      </c>
      <c r="R26" s="36">
        <f>K26-(L26+M26+N26+O26+P26+Q26)</f>
        <v>3224989.0764051196</v>
      </c>
      <c r="S26" s="73">
        <v>5580595.0848193904</v>
      </c>
      <c r="T26" s="36">
        <v>99751.061633000005</v>
      </c>
      <c r="U26" s="36">
        <v>1059581.35052232</v>
      </c>
      <c r="V26" s="36">
        <v>3030331.202294</v>
      </c>
      <c r="W26" s="36">
        <f>S26-(T26+U26+V26)</f>
        <v>1390931.4703700705</v>
      </c>
      <c r="X26" s="36">
        <v>66144.574724000006</v>
      </c>
      <c r="Y26" s="36">
        <f t="shared" si="2"/>
        <v>12473531.419825427</v>
      </c>
      <c r="Z26" s="2"/>
      <c r="AA26" s="245"/>
    </row>
    <row r="27" spans="1:27" ht="15.6" x14ac:dyDescent="0.3">
      <c r="A27" s="98">
        <v>2020</v>
      </c>
      <c r="B27" s="96" t="s">
        <v>114</v>
      </c>
      <c r="C27" s="100">
        <v>35681.094093</v>
      </c>
      <c r="D27" s="100">
        <v>11261.676334</v>
      </c>
      <c r="E27" s="216">
        <f t="shared" si="1"/>
        <v>24419.417759</v>
      </c>
      <c r="F27" s="100">
        <v>148577.56478399999</v>
      </c>
      <c r="G27" s="100">
        <v>94191.335651000001</v>
      </c>
      <c r="H27" s="100">
        <v>9722.3186839999998</v>
      </c>
      <c r="I27" s="100">
        <v>27525.171600000001</v>
      </c>
      <c r="J27" s="100">
        <v>17138.738848999987</v>
      </c>
      <c r="K27" s="100">
        <v>498904.23623400001</v>
      </c>
      <c r="L27" s="100">
        <v>33144.402300000002</v>
      </c>
      <c r="M27" s="100">
        <v>23449.852154</v>
      </c>
      <c r="N27" s="100">
        <v>168627.33060099999</v>
      </c>
      <c r="O27" s="100">
        <v>18408.02637</v>
      </c>
      <c r="P27" s="100">
        <v>19902.259457</v>
      </c>
      <c r="Q27" s="100">
        <v>11077.897344000001</v>
      </c>
      <c r="R27" s="150">
        <f t="shared" ref="R27:R80" si="3">K27-(L27+M27+N27+O27+P27+Q27)</f>
        <v>224294.468008</v>
      </c>
      <c r="S27" s="100">
        <v>551168.07496799994</v>
      </c>
      <c r="T27" s="100">
        <v>18947.559557</v>
      </c>
      <c r="U27" s="100">
        <v>101178.724464</v>
      </c>
      <c r="V27" s="100">
        <v>296389.42375800002</v>
      </c>
      <c r="W27" s="150">
        <f t="shared" ref="W27:W80" si="4">S27-(T27+U27+V27)</f>
        <v>134652.3671889999</v>
      </c>
      <c r="X27" s="100">
        <v>8986.9227740000006</v>
      </c>
      <c r="Y27" s="150">
        <f t="shared" si="2"/>
        <v>1243317.892853</v>
      </c>
      <c r="Z27" s="2"/>
      <c r="AA27" s="245"/>
    </row>
    <row r="28" spans="1:27" ht="15.6" x14ac:dyDescent="0.3">
      <c r="A28" s="105">
        <f>D26/Y26*100</f>
        <v>1.3338097587650801</v>
      </c>
      <c r="B28" s="96" t="s">
        <v>115</v>
      </c>
      <c r="C28" s="100">
        <v>37859.467315000002</v>
      </c>
      <c r="D28" s="100">
        <v>14393.079346</v>
      </c>
      <c r="E28" s="216">
        <f t="shared" si="1"/>
        <v>23466.387969000003</v>
      </c>
      <c r="F28" s="100">
        <v>135280.05019099999</v>
      </c>
      <c r="G28" s="100">
        <v>94882.921230000007</v>
      </c>
      <c r="H28" s="100">
        <v>11347.595240000001</v>
      </c>
      <c r="I28" s="100">
        <v>17604.689870999999</v>
      </c>
      <c r="J28" s="100">
        <v>11444.84384999999</v>
      </c>
      <c r="K28" s="100">
        <v>420348.718689</v>
      </c>
      <c r="L28" s="100">
        <v>26804.125100000001</v>
      </c>
      <c r="M28" s="100">
        <v>25453.499166000001</v>
      </c>
      <c r="N28" s="100">
        <v>143925.40347200001</v>
      </c>
      <c r="O28" s="100">
        <v>29187.942568999999</v>
      </c>
      <c r="P28" s="100">
        <v>22499.439150999999</v>
      </c>
      <c r="Q28" s="100">
        <v>7932.93415</v>
      </c>
      <c r="R28" s="150">
        <f t="shared" si="3"/>
        <v>164545.37508100001</v>
      </c>
      <c r="S28" s="100">
        <v>503235.08685800002</v>
      </c>
      <c r="T28" s="100">
        <v>16046.241813000001</v>
      </c>
      <c r="U28" s="100">
        <v>94996.676028999995</v>
      </c>
      <c r="V28" s="100">
        <v>224982.28477999999</v>
      </c>
      <c r="W28" s="150">
        <f t="shared" si="4"/>
        <v>167209.88423600001</v>
      </c>
      <c r="X28" s="100">
        <v>7623.9802719999998</v>
      </c>
      <c r="Y28" s="150">
        <f t="shared" si="2"/>
        <v>1104347.3033250002</v>
      </c>
      <c r="Z28" s="2"/>
      <c r="AA28" s="245"/>
    </row>
    <row r="29" spans="1:27" ht="15.6" x14ac:dyDescent="0.3">
      <c r="A29" s="96"/>
      <c r="B29" s="96" t="s">
        <v>116</v>
      </c>
      <c r="C29" s="100">
        <v>32841.366905000003</v>
      </c>
      <c r="D29" s="100">
        <v>6926.3998199999996</v>
      </c>
      <c r="E29" s="216">
        <f t="shared" si="1"/>
        <v>25914.967085000004</v>
      </c>
      <c r="F29" s="100">
        <v>108082.57171</v>
      </c>
      <c r="G29" s="100">
        <v>75590.557704999999</v>
      </c>
      <c r="H29" s="100">
        <v>4018.7284880000002</v>
      </c>
      <c r="I29" s="100">
        <v>22622.275507999999</v>
      </c>
      <c r="J29" s="100">
        <v>5851.0100090000051</v>
      </c>
      <c r="K29" s="100">
        <v>436934.31576000003</v>
      </c>
      <c r="L29" s="100">
        <v>39244.933741000001</v>
      </c>
      <c r="M29" s="100">
        <v>35129.228641000002</v>
      </c>
      <c r="N29" s="100">
        <v>115461.30939900001</v>
      </c>
      <c r="O29" s="100">
        <v>10131.198192</v>
      </c>
      <c r="P29" s="100">
        <v>24551.507850000002</v>
      </c>
      <c r="Q29" s="100">
        <v>23820.008679999999</v>
      </c>
      <c r="R29" s="150">
        <f t="shared" si="3"/>
        <v>188596.12925699999</v>
      </c>
      <c r="S29" s="100">
        <v>645594.08515299996</v>
      </c>
      <c r="T29" s="100">
        <v>7876.8132439999999</v>
      </c>
      <c r="U29" s="100">
        <v>143403.579532</v>
      </c>
      <c r="V29" s="100">
        <v>285821.37201400002</v>
      </c>
      <c r="W29" s="150">
        <f t="shared" si="4"/>
        <v>208492.32036299992</v>
      </c>
      <c r="X29" s="100">
        <v>5450.3177260000002</v>
      </c>
      <c r="Y29" s="150">
        <f t="shared" si="2"/>
        <v>1228902.657254</v>
      </c>
      <c r="Z29" s="2"/>
      <c r="AA29" s="245"/>
    </row>
    <row r="30" spans="1:27" ht="15.6" x14ac:dyDescent="0.3">
      <c r="A30" s="668"/>
      <c r="B30" s="96" t="s">
        <v>117</v>
      </c>
      <c r="C30" s="100">
        <v>27069.484875999999</v>
      </c>
      <c r="D30" s="100">
        <v>7454.1167390000001</v>
      </c>
      <c r="E30" s="216">
        <f t="shared" si="1"/>
        <v>19615.368136999998</v>
      </c>
      <c r="F30" s="100">
        <v>106872.522782</v>
      </c>
      <c r="G30" s="100">
        <v>78477.332607999997</v>
      </c>
      <c r="H30" s="100">
        <v>8069.9763220000004</v>
      </c>
      <c r="I30" s="100">
        <v>15155.746617000001</v>
      </c>
      <c r="J30" s="100">
        <v>5169.4672350000037</v>
      </c>
      <c r="K30" s="100">
        <v>193526.44891400001</v>
      </c>
      <c r="L30" s="100">
        <v>31129.829824</v>
      </c>
      <c r="M30" s="100">
        <v>15803.127864</v>
      </c>
      <c r="N30" s="100">
        <v>37478.980970999997</v>
      </c>
      <c r="O30" s="100">
        <v>8612.8792150000008</v>
      </c>
      <c r="P30" s="100">
        <v>8316.8822189999992</v>
      </c>
      <c r="Q30" s="100">
        <v>10278.541214000001</v>
      </c>
      <c r="R30" s="150">
        <f t="shared" si="3"/>
        <v>81906.207607000018</v>
      </c>
      <c r="S30" s="100">
        <v>399969.35214700003</v>
      </c>
      <c r="T30" s="100">
        <v>11425.850891</v>
      </c>
      <c r="U30" s="100">
        <v>71855.814532999997</v>
      </c>
      <c r="V30" s="100">
        <v>210159.73065499999</v>
      </c>
      <c r="W30" s="150">
        <f t="shared" si="4"/>
        <v>106527.95606800006</v>
      </c>
      <c r="X30" s="100">
        <v>7733.128044</v>
      </c>
      <c r="Y30" s="150">
        <f t="shared" si="2"/>
        <v>735170.93676300009</v>
      </c>
      <c r="Z30" s="2"/>
      <c r="AA30" s="245"/>
    </row>
    <row r="31" spans="1:27" ht="15.6" x14ac:dyDescent="0.3">
      <c r="A31" s="668"/>
      <c r="B31" s="96" t="s">
        <v>118</v>
      </c>
      <c r="C31" s="100">
        <v>41298.796561000003</v>
      </c>
      <c r="D31" s="100">
        <v>3449.0720329999999</v>
      </c>
      <c r="E31" s="216">
        <f t="shared" si="1"/>
        <v>37849.724528000006</v>
      </c>
      <c r="F31" s="100">
        <v>96372.548918</v>
      </c>
      <c r="G31" s="100">
        <v>70050.559039999993</v>
      </c>
      <c r="H31" s="100">
        <v>4288.2009200000002</v>
      </c>
      <c r="I31" s="100">
        <v>11723.348625000001</v>
      </c>
      <c r="J31" s="100">
        <v>10310.440333000006</v>
      </c>
      <c r="K31" s="100">
        <v>221299.15713800001</v>
      </c>
      <c r="L31" s="100">
        <v>30051.359637000001</v>
      </c>
      <c r="M31" s="100">
        <v>17163.110916000001</v>
      </c>
      <c r="N31" s="100">
        <v>42344.325442000001</v>
      </c>
      <c r="O31" s="100">
        <v>11247.866975999999</v>
      </c>
      <c r="P31" s="100">
        <v>11022.666934000001</v>
      </c>
      <c r="Q31" s="100">
        <v>6497.202679</v>
      </c>
      <c r="R31" s="150">
        <f t="shared" si="3"/>
        <v>102972.62455399999</v>
      </c>
      <c r="S31" s="100">
        <v>381239.35521900002</v>
      </c>
      <c r="T31" s="100">
        <v>8888.7262460000002</v>
      </c>
      <c r="U31" s="100">
        <v>67034.421814999994</v>
      </c>
      <c r="V31" s="100">
        <v>206196.638508</v>
      </c>
      <c r="W31" s="150">
        <f t="shared" si="4"/>
        <v>99119.56865000003</v>
      </c>
      <c r="X31" s="100">
        <v>8995.9416540000002</v>
      </c>
      <c r="Y31" s="150">
        <f t="shared" si="2"/>
        <v>749205.79949</v>
      </c>
      <c r="Z31" s="2"/>
      <c r="AA31" s="245"/>
    </row>
    <row r="32" spans="1:27" ht="15.6" x14ac:dyDescent="0.3">
      <c r="A32" s="668"/>
      <c r="B32" s="96" t="s">
        <v>119</v>
      </c>
      <c r="C32" s="100">
        <v>34833.212722999997</v>
      </c>
      <c r="D32" s="100">
        <v>8894.365812</v>
      </c>
      <c r="E32" s="216">
        <f t="shared" si="1"/>
        <v>25938.846910999997</v>
      </c>
      <c r="F32" s="100">
        <v>143316.09659199999</v>
      </c>
      <c r="G32" s="100">
        <v>96377.107229999994</v>
      </c>
      <c r="H32" s="100">
        <v>11101.287655</v>
      </c>
      <c r="I32" s="100">
        <v>27990.310258000001</v>
      </c>
      <c r="J32" s="100">
        <v>7847.3914489999879</v>
      </c>
      <c r="K32" s="100">
        <v>303262.96583200002</v>
      </c>
      <c r="L32" s="100">
        <v>29674.027773000002</v>
      </c>
      <c r="M32" s="100">
        <v>16726.180550000001</v>
      </c>
      <c r="N32" s="100">
        <v>75141.055949000001</v>
      </c>
      <c r="O32" s="100">
        <v>23383.934020000001</v>
      </c>
      <c r="P32" s="100">
        <v>18741.915582000001</v>
      </c>
      <c r="Q32" s="100">
        <v>24023.323485000001</v>
      </c>
      <c r="R32" s="150">
        <f t="shared" si="3"/>
        <v>115572.52847300004</v>
      </c>
      <c r="S32" s="100">
        <v>457224.78858599998</v>
      </c>
      <c r="T32" s="100">
        <v>11440.332322</v>
      </c>
      <c r="U32" s="100">
        <v>72429.171132000003</v>
      </c>
      <c r="V32" s="100">
        <v>277003.269783</v>
      </c>
      <c r="W32" s="150">
        <f t="shared" si="4"/>
        <v>96352.015348999994</v>
      </c>
      <c r="X32" s="100">
        <v>10218.27715</v>
      </c>
      <c r="Y32" s="150">
        <f t="shared" si="2"/>
        <v>948855.34088299994</v>
      </c>
      <c r="Z32" s="2"/>
      <c r="AA32" s="245"/>
    </row>
    <row r="33" spans="1:27" ht="15.6" x14ac:dyDescent="0.3">
      <c r="A33" s="668"/>
      <c r="B33" s="96" t="s">
        <v>120</v>
      </c>
      <c r="C33" s="100">
        <v>28184.962777000001</v>
      </c>
      <c r="D33" s="100">
        <v>2055.1740279999999</v>
      </c>
      <c r="E33" s="216">
        <f t="shared" si="1"/>
        <v>26129.788748999999</v>
      </c>
      <c r="F33" s="100">
        <v>126285.530253</v>
      </c>
      <c r="G33" s="100">
        <v>79652.152031999998</v>
      </c>
      <c r="H33" s="100">
        <v>15346.420760000001</v>
      </c>
      <c r="I33" s="100">
        <v>19487.629922</v>
      </c>
      <c r="J33" s="100">
        <v>11799.32753900002</v>
      </c>
      <c r="K33" s="100">
        <v>396344.248357</v>
      </c>
      <c r="L33" s="100">
        <v>33673.895676</v>
      </c>
      <c r="M33" s="100">
        <v>17365.673375999999</v>
      </c>
      <c r="N33" s="100">
        <v>111225.05231899999</v>
      </c>
      <c r="O33" s="100">
        <v>29274.330011999999</v>
      </c>
      <c r="P33" s="100">
        <v>20009.704076000002</v>
      </c>
      <c r="Q33" s="100">
        <v>23600.083801000001</v>
      </c>
      <c r="R33" s="150">
        <f t="shared" si="3"/>
        <v>161195.50909700003</v>
      </c>
      <c r="S33" s="100">
        <v>444387.730821</v>
      </c>
      <c r="T33" s="100">
        <v>8019.3697590000002</v>
      </c>
      <c r="U33" s="100">
        <v>57917.443438000002</v>
      </c>
      <c r="V33" s="100">
        <v>269324.58486100001</v>
      </c>
      <c r="W33" s="150">
        <f t="shared" si="4"/>
        <v>109126.33276299998</v>
      </c>
      <c r="X33" s="100">
        <v>15679.769527</v>
      </c>
      <c r="Y33" s="150">
        <f t="shared" si="2"/>
        <v>1010882.241735</v>
      </c>
      <c r="Z33" s="2"/>
      <c r="AA33" s="245"/>
    </row>
    <row r="34" spans="1:27" ht="15.6" x14ac:dyDescent="0.3">
      <c r="A34" s="668"/>
      <c r="B34" s="96" t="s">
        <v>121</v>
      </c>
      <c r="C34" s="100">
        <v>35499.183863999999</v>
      </c>
      <c r="D34" s="100">
        <v>3184.7712940000001</v>
      </c>
      <c r="E34" s="216">
        <f t="shared" si="1"/>
        <v>32314.41257</v>
      </c>
      <c r="F34" s="100">
        <v>146637.94622899999</v>
      </c>
      <c r="G34" s="100">
        <v>87100.088673000006</v>
      </c>
      <c r="H34" s="100">
        <v>14009.443139999999</v>
      </c>
      <c r="I34" s="100">
        <v>20245.707804000001</v>
      </c>
      <c r="J34" s="100">
        <v>25282.70661199998</v>
      </c>
      <c r="K34" s="100">
        <v>438532.86476999999</v>
      </c>
      <c r="L34" s="100">
        <v>34114.984489000002</v>
      </c>
      <c r="M34" s="100">
        <v>30178.395075</v>
      </c>
      <c r="N34" s="100">
        <v>132094.63829100001</v>
      </c>
      <c r="O34" s="100">
        <v>24481.840602</v>
      </c>
      <c r="P34" s="100">
        <v>16492.933240999999</v>
      </c>
      <c r="Q34" s="100">
        <v>18669.759875</v>
      </c>
      <c r="R34" s="150">
        <f t="shared" si="3"/>
        <v>182500.31319699998</v>
      </c>
      <c r="S34" s="100">
        <v>492595.10841599997</v>
      </c>
      <c r="T34" s="100">
        <v>9558.8748539999997</v>
      </c>
      <c r="U34" s="100">
        <v>78113.004077000005</v>
      </c>
      <c r="V34" s="100">
        <v>294066.44750900002</v>
      </c>
      <c r="W34" s="150">
        <f t="shared" si="4"/>
        <v>110856.78197599994</v>
      </c>
      <c r="X34" s="100">
        <v>13029.531054999999</v>
      </c>
      <c r="Y34" s="150">
        <f t="shared" si="2"/>
        <v>1126294.6343340001</v>
      </c>
      <c r="Z34" s="2"/>
      <c r="AA34" s="245"/>
    </row>
    <row r="35" spans="1:27" ht="15.6" x14ac:dyDescent="0.3">
      <c r="A35" s="668"/>
      <c r="B35" s="96" t="s">
        <v>122</v>
      </c>
      <c r="C35" s="100">
        <v>28297.399486999999</v>
      </c>
      <c r="D35" s="100">
        <v>3267.9186060000002</v>
      </c>
      <c r="E35" s="216">
        <f t="shared" si="1"/>
        <v>25029.480880999999</v>
      </c>
      <c r="F35" s="100">
        <v>125717.27135700001</v>
      </c>
      <c r="G35" s="100">
        <v>79464.385509</v>
      </c>
      <c r="H35" s="100">
        <v>8654.8978330000009</v>
      </c>
      <c r="I35" s="100">
        <v>28478.123564000001</v>
      </c>
      <c r="J35" s="100">
        <v>9119.8644510000158</v>
      </c>
      <c r="K35" s="100">
        <v>382412.41930800001</v>
      </c>
      <c r="L35" s="100">
        <v>36187.642612000003</v>
      </c>
      <c r="M35" s="100">
        <v>31115.311066999999</v>
      </c>
      <c r="N35" s="100">
        <v>71316.155440000002</v>
      </c>
      <c r="O35" s="100">
        <v>25262.820186000001</v>
      </c>
      <c r="P35" s="100">
        <v>34488.782377000003</v>
      </c>
      <c r="Q35" s="100">
        <v>10560.261815</v>
      </c>
      <c r="R35" s="150">
        <f t="shared" si="3"/>
        <v>173481.44581100001</v>
      </c>
      <c r="S35" s="100">
        <v>504491.55221599998</v>
      </c>
      <c r="T35" s="100">
        <v>10772.386175</v>
      </c>
      <c r="U35" s="100">
        <v>108540.04429599999</v>
      </c>
      <c r="V35" s="100">
        <v>283305.70139499998</v>
      </c>
      <c r="W35" s="150">
        <f t="shared" si="4"/>
        <v>101873.42034999997</v>
      </c>
      <c r="X35" s="100">
        <v>6497.2105689999999</v>
      </c>
      <c r="Y35" s="150">
        <f t="shared" si="2"/>
        <v>1047415.852937</v>
      </c>
      <c r="Z35" s="2"/>
      <c r="AA35" s="245"/>
    </row>
    <row r="36" spans="1:27" ht="15.6" x14ac:dyDescent="0.3">
      <c r="A36" s="106"/>
      <c r="B36" s="96" t="s">
        <v>123</v>
      </c>
      <c r="C36" s="107">
        <v>30273.694135000002</v>
      </c>
      <c r="D36" s="100">
        <v>5168.5551299999997</v>
      </c>
      <c r="E36" s="216">
        <f t="shared" si="1"/>
        <v>25105.139005000001</v>
      </c>
      <c r="F36" s="107">
        <v>135935.80528999999</v>
      </c>
      <c r="G36" s="100">
        <v>81725.050784999999</v>
      </c>
      <c r="H36" s="100">
        <v>18248.560742000001</v>
      </c>
      <c r="I36" s="100">
        <v>31065.267458999999</v>
      </c>
      <c r="J36" s="100">
        <v>4896.9263039999933</v>
      </c>
      <c r="K36" s="107">
        <v>489541.12053100002</v>
      </c>
      <c r="L36" s="100">
        <v>20268.153695000001</v>
      </c>
      <c r="M36" s="100">
        <v>29903.263083000002</v>
      </c>
      <c r="N36" s="100">
        <v>139073.961002</v>
      </c>
      <c r="O36" s="100">
        <v>30878.370536999999</v>
      </c>
      <c r="P36" s="100">
        <v>30908.678820000001</v>
      </c>
      <c r="Q36" s="100">
        <v>25523.534950000001</v>
      </c>
      <c r="R36" s="150">
        <f t="shared" si="3"/>
        <v>212985.158444</v>
      </c>
      <c r="S36" s="107">
        <v>525020.853092</v>
      </c>
      <c r="T36" s="100">
        <v>7311.5447109999996</v>
      </c>
      <c r="U36" s="100">
        <v>116680.78256000001</v>
      </c>
      <c r="V36" s="100">
        <v>254886.44085300001</v>
      </c>
      <c r="W36" s="150">
        <f t="shared" si="4"/>
        <v>146142.08496800001</v>
      </c>
      <c r="X36" s="107">
        <v>4369.475805</v>
      </c>
      <c r="Y36" s="150">
        <f t="shared" si="2"/>
        <v>1185140.9488530001</v>
      </c>
      <c r="Z36" s="2"/>
      <c r="AA36" s="245"/>
    </row>
    <row r="37" spans="1:27" ht="15.6" x14ac:dyDescent="0.3">
      <c r="A37" s="106"/>
      <c r="B37" s="96" t="s">
        <v>124</v>
      </c>
      <c r="C37" s="107">
        <v>33330.223224000001</v>
      </c>
      <c r="D37" s="100">
        <v>5064.0594330000004</v>
      </c>
      <c r="E37" s="216">
        <f t="shared" si="1"/>
        <v>28266.163790999999</v>
      </c>
      <c r="F37" s="107">
        <v>135945.52131400001</v>
      </c>
      <c r="G37" s="100">
        <v>77994.494686000005</v>
      </c>
      <c r="H37" s="100">
        <v>22436.900299000001</v>
      </c>
      <c r="I37" s="100">
        <v>26226.986231999999</v>
      </c>
      <c r="J37" s="100">
        <v>9287.1400970000104</v>
      </c>
      <c r="K37" s="107">
        <v>564156.418619</v>
      </c>
      <c r="L37" s="100">
        <v>49944.743702</v>
      </c>
      <c r="M37" s="100">
        <v>18013.042129000001</v>
      </c>
      <c r="N37" s="100">
        <v>90055.043865</v>
      </c>
      <c r="O37" s="100">
        <v>30131.501456999998</v>
      </c>
      <c r="P37" s="100">
        <v>33037.270215999997</v>
      </c>
      <c r="Q37" s="100">
        <v>21678.699345000001</v>
      </c>
      <c r="R37" s="150">
        <f t="shared" si="3"/>
        <v>321296.11790499999</v>
      </c>
      <c r="S37" s="107">
        <v>604750.45676500001</v>
      </c>
      <c r="T37" s="100">
        <v>23476.095197999999</v>
      </c>
      <c r="U37" s="100">
        <v>98073.791463000001</v>
      </c>
      <c r="V37" s="100">
        <v>352267.28443399997</v>
      </c>
      <c r="W37" s="150">
        <f t="shared" si="4"/>
        <v>130933.28567000001</v>
      </c>
      <c r="X37" s="107">
        <v>1637.087612</v>
      </c>
      <c r="Y37" s="150">
        <f t="shared" si="2"/>
        <v>1339819.707534</v>
      </c>
      <c r="Z37" s="2"/>
      <c r="AA37" s="245"/>
    </row>
    <row r="38" spans="1:27" ht="15.6" x14ac:dyDescent="0.3">
      <c r="A38" s="98"/>
      <c r="B38" s="96" t="s">
        <v>125</v>
      </c>
      <c r="C38" s="107">
        <v>41713.768900000003</v>
      </c>
      <c r="D38" s="100">
        <v>3899.2822580000002</v>
      </c>
      <c r="E38" s="216">
        <f t="shared" si="1"/>
        <v>37814.486642000003</v>
      </c>
      <c r="F38" s="107">
        <v>162555.23437200001</v>
      </c>
      <c r="G38" s="100">
        <v>110639.840727</v>
      </c>
      <c r="H38" s="100">
        <v>8120.693808</v>
      </c>
      <c r="I38" s="100">
        <v>35182.218459999996</v>
      </c>
      <c r="J38" s="100">
        <v>8612.4813770000183</v>
      </c>
      <c r="K38" s="107">
        <v>314295.79498499999</v>
      </c>
      <c r="L38" s="100">
        <v>31062.481060999999</v>
      </c>
      <c r="M38" s="100">
        <v>21848.497691</v>
      </c>
      <c r="N38" s="100">
        <v>36374.751362000003</v>
      </c>
      <c r="O38" s="100">
        <v>31049.961918000001</v>
      </c>
      <c r="P38" s="100">
        <v>29976.68924</v>
      </c>
      <c r="Q38" s="100">
        <v>10458.687067999999</v>
      </c>
      <c r="R38" s="150">
        <f t="shared" si="3"/>
        <v>153524.72664499999</v>
      </c>
      <c r="S38" s="107">
        <v>459150.78490700002</v>
      </c>
      <c r="T38" s="100">
        <v>6830.6680720000004</v>
      </c>
      <c r="U38" s="100">
        <v>94338.922254999998</v>
      </c>
      <c r="V38" s="100">
        <v>272597.19221100002</v>
      </c>
      <c r="W38" s="150">
        <f t="shared" si="4"/>
        <v>85384.002368999994</v>
      </c>
      <c r="X38" s="107">
        <v>3874.9087009999998</v>
      </c>
      <c r="Y38" s="150">
        <f t="shared" si="2"/>
        <v>981590.49186499999</v>
      </c>
      <c r="Z38" s="2"/>
      <c r="AA38" s="245"/>
    </row>
    <row r="39" spans="1:27" ht="15.6" x14ac:dyDescent="0.3">
      <c r="A39" s="98">
        <v>2021</v>
      </c>
      <c r="B39" s="96" t="s">
        <v>114</v>
      </c>
      <c r="C39" s="100">
        <v>30765.595466999999</v>
      </c>
      <c r="D39" s="100">
        <v>2826.6227349999999</v>
      </c>
      <c r="E39" s="216">
        <f t="shared" si="1"/>
        <v>27938.972731999998</v>
      </c>
      <c r="F39" s="100">
        <v>123013.227315</v>
      </c>
      <c r="G39" s="100">
        <v>77557.967747999995</v>
      </c>
      <c r="H39" s="100">
        <v>15194.366405999999</v>
      </c>
      <c r="I39" s="100">
        <v>17172.079908</v>
      </c>
      <c r="J39" s="100">
        <v>13088.813253</v>
      </c>
      <c r="K39" s="100">
        <v>574765.64902000001</v>
      </c>
      <c r="L39" s="100">
        <v>32791.855344000003</v>
      </c>
      <c r="M39" s="100">
        <v>29440.404046</v>
      </c>
      <c r="N39" s="100">
        <v>108690.07750699999</v>
      </c>
      <c r="O39" s="100">
        <v>51543.346882999998</v>
      </c>
      <c r="P39" s="100">
        <v>49185.727739000002</v>
      </c>
      <c r="Q39" s="100">
        <v>22601.308716</v>
      </c>
      <c r="R39" s="150">
        <f t="shared" si="3"/>
        <v>280512.928785</v>
      </c>
      <c r="S39" s="100">
        <v>579139.63041099999</v>
      </c>
      <c r="T39" s="100">
        <v>6638.6076979999998</v>
      </c>
      <c r="U39" s="100">
        <v>117921.956464</v>
      </c>
      <c r="V39" s="100">
        <v>340420.94366300001</v>
      </c>
      <c r="W39" s="150">
        <f t="shared" si="4"/>
        <v>114158.12258600001</v>
      </c>
      <c r="X39" s="100">
        <v>7532.5704420000002</v>
      </c>
      <c r="Y39" s="150">
        <f t="shared" si="2"/>
        <v>1315216.6726550001</v>
      </c>
      <c r="Z39" s="2"/>
      <c r="AA39" s="245"/>
    </row>
    <row r="40" spans="1:27" ht="15.6" x14ac:dyDescent="0.3">
      <c r="A40" s="668"/>
      <c r="B40" s="96" t="s">
        <v>115</v>
      </c>
      <c r="C40" s="100">
        <v>29600.306653</v>
      </c>
      <c r="D40" s="100">
        <v>5271.4322080000002</v>
      </c>
      <c r="E40" s="216">
        <f t="shared" si="1"/>
        <v>24328.874445000001</v>
      </c>
      <c r="F40" s="100">
        <v>124891.22474000001</v>
      </c>
      <c r="G40" s="100">
        <v>87788.464187999998</v>
      </c>
      <c r="H40" s="100">
        <v>13062.048585</v>
      </c>
      <c r="I40" s="100">
        <v>20822.578690999999</v>
      </c>
      <c r="J40" s="100">
        <v>3218.1332760000078</v>
      </c>
      <c r="K40" s="100">
        <v>821782.54304155009</v>
      </c>
      <c r="L40" s="100">
        <v>38155.753148999996</v>
      </c>
      <c r="M40" s="100">
        <v>34031.067277000002</v>
      </c>
      <c r="N40" s="100">
        <v>340908.84490199998</v>
      </c>
      <c r="O40" s="100">
        <v>41175.134318999997</v>
      </c>
      <c r="P40" s="100">
        <v>28487.464947</v>
      </c>
      <c r="Q40" s="100">
        <v>18239.212899999999</v>
      </c>
      <c r="R40" s="150">
        <f t="shared" si="3"/>
        <v>320785.06554755016</v>
      </c>
      <c r="S40" s="100">
        <v>600856.59664799995</v>
      </c>
      <c r="T40" s="100">
        <v>7564.7305480000005</v>
      </c>
      <c r="U40" s="100">
        <v>181913.56039599999</v>
      </c>
      <c r="V40" s="100">
        <v>287714.902038</v>
      </c>
      <c r="W40" s="150">
        <f t="shared" si="4"/>
        <v>123663.403666</v>
      </c>
      <c r="X40" s="100">
        <v>4906.867123</v>
      </c>
      <c r="Y40" s="150">
        <f t="shared" si="2"/>
        <v>1582037.5382055501</v>
      </c>
      <c r="Z40" s="2"/>
      <c r="AA40" s="245"/>
    </row>
    <row r="41" spans="1:27" ht="15.6" x14ac:dyDescent="0.3">
      <c r="A41" s="668"/>
      <c r="B41" s="96" t="s">
        <v>116</v>
      </c>
      <c r="C41" s="100">
        <v>34824.014195999996</v>
      </c>
      <c r="D41" s="100">
        <v>4360.258401</v>
      </c>
      <c r="E41" s="216">
        <f t="shared" si="1"/>
        <v>30463.755794999997</v>
      </c>
      <c r="F41" s="100">
        <v>181937.28400399999</v>
      </c>
      <c r="G41" s="100">
        <v>126126.242571</v>
      </c>
      <c r="H41" s="100">
        <v>4900.4418660000001</v>
      </c>
      <c r="I41" s="100">
        <v>38457.468416000003</v>
      </c>
      <c r="J41" s="100">
        <v>12453.131151000009</v>
      </c>
      <c r="K41" s="100">
        <v>734913.00892037002</v>
      </c>
      <c r="L41" s="100">
        <v>27927.159514999999</v>
      </c>
      <c r="M41" s="100">
        <v>26846.492448000001</v>
      </c>
      <c r="N41" s="100">
        <v>238373.258317</v>
      </c>
      <c r="O41" s="100">
        <v>42468.328550999999</v>
      </c>
      <c r="P41" s="100">
        <v>28201.471906999999</v>
      </c>
      <c r="Q41" s="100">
        <v>53266.593537000001</v>
      </c>
      <c r="R41" s="150">
        <f t="shared" si="3"/>
        <v>317829.70464537002</v>
      </c>
      <c r="S41" s="100">
        <v>1010941.504521</v>
      </c>
      <c r="T41" s="100">
        <v>6368.7619420000001</v>
      </c>
      <c r="U41" s="100">
        <v>163442.714045</v>
      </c>
      <c r="V41" s="100">
        <v>435030.13473400002</v>
      </c>
      <c r="W41" s="150">
        <f t="shared" si="4"/>
        <v>406099.89379999996</v>
      </c>
      <c r="X41" s="100">
        <v>15317.826539</v>
      </c>
      <c r="Y41" s="150">
        <f t="shared" si="2"/>
        <v>1977933.63818037</v>
      </c>
      <c r="Z41" s="2"/>
      <c r="AA41" s="245"/>
    </row>
    <row r="42" spans="1:27" ht="15.6" x14ac:dyDescent="0.3">
      <c r="A42" s="669"/>
      <c r="B42" s="96" t="s">
        <v>117</v>
      </c>
      <c r="C42" s="100">
        <v>59216.832407000002</v>
      </c>
      <c r="D42" s="100">
        <v>5778.1302799999994</v>
      </c>
      <c r="E42" s="216">
        <f t="shared" si="1"/>
        <v>53438.702127000004</v>
      </c>
      <c r="F42" s="100">
        <v>173581.609234</v>
      </c>
      <c r="G42" s="100">
        <v>96538.253855000003</v>
      </c>
      <c r="H42" s="100">
        <v>21587.441421</v>
      </c>
      <c r="I42" s="100">
        <v>28967.085319000002</v>
      </c>
      <c r="J42" s="100">
        <v>26488.828639000014</v>
      </c>
      <c r="K42" s="100">
        <v>417182.96016299998</v>
      </c>
      <c r="L42" s="100">
        <v>41456.684072999997</v>
      </c>
      <c r="M42" s="100">
        <v>18173.751333</v>
      </c>
      <c r="N42" s="100">
        <v>61776.032178000001</v>
      </c>
      <c r="O42" s="100">
        <v>17514.818321999999</v>
      </c>
      <c r="P42" s="100">
        <v>34193.654611999998</v>
      </c>
      <c r="Q42" s="100">
        <v>16164.504842</v>
      </c>
      <c r="R42" s="150">
        <f t="shared" si="3"/>
        <v>227903.514803</v>
      </c>
      <c r="S42" s="100">
        <v>652848.00768599997</v>
      </c>
      <c r="T42" s="100">
        <v>9443.8808989999998</v>
      </c>
      <c r="U42" s="100">
        <v>114558.668301</v>
      </c>
      <c r="V42" s="100">
        <v>403090.27798800002</v>
      </c>
      <c r="W42" s="150">
        <f t="shared" si="4"/>
        <v>125755.180498</v>
      </c>
      <c r="X42" s="100">
        <v>8562.3637429999999</v>
      </c>
      <c r="Y42" s="150">
        <f t="shared" si="2"/>
        <v>1311391.773233</v>
      </c>
      <c r="Z42" s="2"/>
      <c r="AA42" s="245"/>
    </row>
    <row r="43" spans="1:27" ht="15.6" x14ac:dyDescent="0.3">
      <c r="A43" s="669"/>
      <c r="B43" s="96" t="s">
        <v>118</v>
      </c>
      <c r="C43" s="100">
        <v>33565.614463999998</v>
      </c>
      <c r="D43" s="100">
        <v>7996.6533140000001</v>
      </c>
      <c r="E43" s="216">
        <f t="shared" si="1"/>
        <v>25568.961149999999</v>
      </c>
      <c r="F43" s="100">
        <v>149820.87896500001</v>
      </c>
      <c r="G43" s="100">
        <v>92156.794324000002</v>
      </c>
      <c r="H43" s="100">
        <v>11619.150412000001</v>
      </c>
      <c r="I43" s="100">
        <v>25593.848353000001</v>
      </c>
      <c r="J43" s="100">
        <v>20451.085875999997</v>
      </c>
      <c r="K43" s="100">
        <v>589610.03978899994</v>
      </c>
      <c r="L43" s="100">
        <v>39564.555459000003</v>
      </c>
      <c r="M43" s="100">
        <v>29645.547358</v>
      </c>
      <c r="N43" s="100">
        <v>215286.37112200001</v>
      </c>
      <c r="O43" s="100">
        <v>15286.809652</v>
      </c>
      <c r="P43" s="100">
        <v>33663.939638000003</v>
      </c>
      <c r="Q43" s="100">
        <v>15309.587697000001</v>
      </c>
      <c r="R43" s="150">
        <f t="shared" si="3"/>
        <v>240853.22886299988</v>
      </c>
      <c r="S43" s="100">
        <v>692049.21388299996</v>
      </c>
      <c r="T43" s="100">
        <v>13494.296716999999</v>
      </c>
      <c r="U43" s="100">
        <v>157698.39549299999</v>
      </c>
      <c r="V43" s="100">
        <v>348114.90967800003</v>
      </c>
      <c r="W43" s="150">
        <f t="shared" si="4"/>
        <v>172741.61199499993</v>
      </c>
      <c r="X43" s="100">
        <v>10727.409438000001</v>
      </c>
      <c r="Y43" s="150">
        <f t="shared" si="2"/>
        <v>1475773.1565389999</v>
      </c>
      <c r="Z43" s="2"/>
      <c r="AA43" s="245"/>
    </row>
    <row r="44" spans="1:27" ht="15.6" x14ac:dyDescent="0.3">
      <c r="A44" s="669"/>
      <c r="B44" s="96" t="s">
        <v>119</v>
      </c>
      <c r="C44" s="100">
        <v>63745.144652000003</v>
      </c>
      <c r="D44" s="100">
        <v>3897.1369660000005</v>
      </c>
      <c r="E44" s="216">
        <f t="shared" si="1"/>
        <v>59848.007686000004</v>
      </c>
      <c r="F44" s="100">
        <v>195311.45027</v>
      </c>
      <c r="G44" s="100">
        <v>107074.08653</v>
      </c>
      <c r="H44" s="100">
        <v>21637.145066000001</v>
      </c>
      <c r="I44" s="100">
        <v>52508.031646000003</v>
      </c>
      <c r="J44" s="100">
        <v>14092.187027999986</v>
      </c>
      <c r="K44" s="100">
        <v>694209.53588700003</v>
      </c>
      <c r="L44" s="100">
        <v>47672.052322000003</v>
      </c>
      <c r="M44" s="100">
        <v>27322.048558999999</v>
      </c>
      <c r="N44" s="100">
        <v>207218.18803399999</v>
      </c>
      <c r="O44" s="100">
        <v>25414.220567</v>
      </c>
      <c r="P44" s="100">
        <v>31515.459233000001</v>
      </c>
      <c r="Q44" s="100">
        <v>20736.026099999999</v>
      </c>
      <c r="R44" s="150">
        <f t="shared" si="3"/>
        <v>334331.54107200005</v>
      </c>
      <c r="S44" s="100">
        <v>934689.64870500006</v>
      </c>
      <c r="T44" s="100">
        <v>11447.465311</v>
      </c>
      <c r="U44" s="100">
        <v>206724.329738</v>
      </c>
      <c r="V44" s="100">
        <v>413684.39969400002</v>
      </c>
      <c r="W44" s="150">
        <f t="shared" si="4"/>
        <v>302833.45396200009</v>
      </c>
      <c r="X44" s="100">
        <v>17213.615141999999</v>
      </c>
      <c r="Y44" s="150">
        <f t="shared" si="2"/>
        <v>1905169.394656</v>
      </c>
      <c r="Z44" s="2"/>
      <c r="AA44" s="245"/>
    </row>
    <row r="45" spans="1:27" ht="15.6" x14ac:dyDescent="0.3">
      <c r="A45" s="668"/>
      <c r="B45" s="96" t="s">
        <v>120</v>
      </c>
      <c r="C45" s="108">
        <v>44746.556380000002</v>
      </c>
      <c r="D45" s="100">
        <v>3735.544406</v>
      </c>
      <c r="E45" s="216">
        <f t="shared" si="1"/>
        <v>41011.011974000001</v>
      </c>
      <c r="F45" s="108">
        <v>180694.11288299999</v>
      </c>
      <c r="G45" s="100">
        <v>111772.06576699999</v>
      </c>
      <c r="H45" s="100">
        <v>13781.184525000001</v>
      </c>
      <c r="I45" s="100">
        <v>42451.453019</v>
      </c>
      <c r="J45" s="100">
        <v>12689.409572000004</v>
      </c>
      <c r="K45" s="108">
        <v>716403.11997700005</v>
      </c>
      <c r="L45" s="100">
        <v>46058.635196000003</v>
      </c>
      <c r="M45" s="100">
        <v>20761.599455</v>
      </c>
      <c r="N45" s="100">
        <v>211465.82279899999</v>
      </c>
      <c r="O45" s="100">
        <v>36229.911376999997</v>
      </c>
      <c r="P45" s="100">
        <v>39193.763045</v>
      </c>
      <c r="Q45" s="100">
        <v>15444.257157</v>
      </c>
      <c r="R45" s="150">
        <f t="shared" si="3"/>
        <v>347249.13094800012</v>
      </c>
      <c r="S45" s="108">
        <v>788692.65925599996</v>
      </c>
      <c r="T45" s="100">
        <v>11506.440742000001</v>
      </c>
      <c r="U45" s="100">
        <v>148982.595447</v>
      </c>
      <c r="V45" s="100">
        <v>385758.75085499999</v>
      </c>
      <c r="W45" s="150">
        <f t="shared" si="4"/>
        <v>242444.87221199996</v>
      </c>
      <c r="X45" s="108">
        <v>10218.42114</v>
      </c>
      <c r="Y45" s="150">
        <f t="shared" si="2"/>
        <v>1740754.8696359999</v>
      </c>
      <c r="Z45" s="2"/>
      <c r="AA45" s="245"/>
    </row>
    <row r="46" spans="1:27" ht="15.6" x14ac:dyDescent="0.3">
      <c r="A46" s="668"/>
      <c r="B46" s="96" t="s">
        <v>121</v>
      </c>
      <c r="C46" s="108">
        <v>40781.589489999998</v>
      </c>
      <c r="D46" s="100">
        <v>5026.5176970000002</v>
      </c>
      <c r="E46" s="216">
        <f t="shared" si="1"/>
        <v>35755.071792999996</v>
      </c>
      <c r="F46" s="108">
        <v>215207.050896</v>
      </c>
      <c r="G46" s="100">
        <v>139198.19691999999</v>
      </c>
      <c r="H46" s="100">
        <v>22312.667914000001</v>
      </c>
      <c r="I46" s="100">
        <v>41474.146539000001</v>
      </c>
      <c r="J46" s="100">
        <v>12222.039523000014</v>
      </c>
      <c r="K46" s="108">
        <v>829316.18931299995</v>
      </c>
      <c r="L46" s="100">
        <v>48187.861455999999</v>
      </c>
      <c r="M46" s="100">
        <v>28035.698314000001</v>
      </c>
      <c r="N46" s="100">
        <v>211894.63102599999</v>
      </c>
      <c r="O46" s="100">
        <v>45264.128840999998</v>
      </c>
      <c r="P46" s="100">
        <v>43975.475538999999</v>
      </c>
      <c r="Q46" s="100">
        <v>26104.687053000001</v>
      </c>
      <c r="R46" s="150">
        <f t="shared" si="3"/>
        <v>425853.70708399999</v>
      </c>
      <c r="S46" s="108">
        <v>910636.00219599996</v>
      </c>
      <c r="T46" s="100">
        <v>11461.638244</v>
      </c>
      <c r="U46" s="100">
        <v>164055.27329799999</v>
      </c>
      <c r="V46" s="100">
        <v>444908.26283100003</v>
      </c>
      <c r="W46" s="150">
        <f t="shared" si="4"/>
        <v>290210.82782299991</v>
      </c>
      <c r="X46" s="108">
        <v>9976.9420329999994</v>
      </c>
      <c r="Y46" s="150">
        <f t="shared" si="2"/>
        <v>2005917.7739279999</v>
      </c>
      <c r="Z46" s="2"/>
      <c r="AA46" s="245"/>
    </row>
    <row r="47" spans="1:27" ht="15.6" x14ac:dyDescent="0.3">
      <c r="A47" s="668"/>
      <c r="B47" s="96" t="s">
        <v>122</v>
      </c>
      <c r="C47" s="108">
        <v>52592.504845000003</v>
      </c>
      <c r="D47" s="100">
        <v>7826.0557709999994</v>
      </c>
      <c r="E47" s="216">
        <f t="shared" si="1"/>
        <v>44766.449074000004</v>
      </c>
      <c r="F47" s="108">
        <v>184542.24484500001</v>
      </c>
      <c r="G47" s="100">
        <v>93033.100433</v>
      </c>
      <c r="H47" s="100">
        <v>10043.653113</v>
      </c>
      <c r="I47" s="100">
        <v>64428.187009000001</v>
      </c>
      <c r="J47" s="100">
        <v>17037.304290000029</v>
      </c>
      <c r="K47" s="108">
        <v>557362.71751900006</v>
      </c>
      <c r="L47" s="100">
        <v>52124.132270000002</v>
      </c>
      <c r="M47" s="100">
        <v>28580.443705999998</v>
      </c>
      <c r="N47" s="100">
        <v>129980.64313500001</v>
      </c>
      <c r="O47" s="100">
        <v>27334.765576000002</v>
      </c>
      <c r="P47" s="100">
        <v>44247.880971999999</v>
      </c>
      <c r="Q47" s="100">
        <v>19647.897056999998</v>
      </c>
      <c r="R47" s="150">
        <f t="shared" si="3"/>
        <v>255446.95480300003</v>
      </c>
      <c r="S47" s="108">
        <v>773469.37917299999</v>
      </c>
      <c r="T47" s="100">
        <v>7810.0310509999999</v>
      </c>
      <c r="U47" s="100">
        <v>155382.85784899999</v>
      </c>
      <c r="V47" s="100">
        <v>444371.75095100002</v>
      </c>
      <c r="W47" s="150">
        <f t="shared" si="4"/>
        <v>165904.73932199995</v>
      </c>
      <c r="X47" s="108">
        <v>21221.813558999998</v>
      </c>
      <c r="Y47" s="150">
        <f t="shared" si="2"/>
        <v>1589188.6599410002</v>
      </c>
      <c r="Z47" s="2"/>
      <c r="AA47" s="245"/>
    </row>
    <row r="48" spans="1:27" ht="15.6" x14ac:dyDescent="0.3">
      <c r="A48" s="668"/>
      <c r="B48" s="96" t="s">
        <v>123</v>
      </c>
      <c r="C48" s="100">
        <v>44244.711457999998</v>
      </c>
      <c r="D48" s="100">
        <v>9099.4983939999984</v>
      </c>
      <c r="E48" s="216">
        <f t="shared" si="1"/>
        <v>35145.213063999996</v>
      </c>
      <c r="F48" s="100">
        <v>196369.34109199999</v>
      </c>
      <c r="G48" s="100">
        <v>120318.516451</v>
      </c>
      <c r="H48" s="100">
        <v>22020.496466000001</v>
      </c>
      <c r="I48" s="100">
        <v>29407.200009</v>
      </c>
      <c r="J48" s="100">
        <v>24623.12816599998</v>
      </c>
      <c r="K48" s="100">
        <v>910264.96493500005</v>
      </c>
      <c r="L48" s="100">
        <v>36813.599710000002</v>
      </c>
      <c r="M48" s="100">
        <v>23528.278811</v>
      </c>
      <c r="N48" s="100">
        <v>185568.390078</v>
      </c>
      <c r="O48" s="100">
        <v>42585.286302</v>
      </c>
      <c r="P48" s="100">
        <v>58664.285100000001</v>
      </c>
      <c r="Q48" s="100">
        <v>35148.253343999997</v>
      </c>
      <c r="R48" s="150">
        <f t="shared" si="3"/>
        <v>527956.87159000011</v>
      </c>
      <c r="S48" s="100">
        <v>921055.39140199998</v>
      </c>
      <c r="T48" s="100">
        <v>12494.154377000001</v>
      </c>
      <c r="U48" s="100">
        <v>154521.363813</v>
      </c>
      <c r="V48" s="100">
        <v>494224.53623799997</v>
      </c>
      <c r="W48" s="150">
        <f t="shared" si="4"/>
        <v>259815.33697399998</v>
      </c>
      <c r="X48" s="100">
        <v>12559.881841</v>
      </c>
      <c r="Y48" s="150">
        <f t="shared" si="2"/>
        <v>2084494.290728</v>
      </c>
      <c r="Z48" s="2"/>
      <c r="AA48" s="245"/>
    </row>
    <row r="49" spans="1:27" ht="15.6" x14ac:dyDescent="0.3">
      <c r="A49" s="668"/>
      <c r="B49" s="96" t="s">
        <v>124</v>
      </c>
      <c r="C49" s="100">
        <v>68079.142949999994</v>
      </c>
      <c r="D49" s="100">
        <v>15064.248426999999</v>
      </c>
      <c r="E49" s="216">
        <f t="shared" si="1"/>
        <v>53014.894522999995</v>
      </c>
      <c r="F49" s="100">
        <v>188979.209584</v>
      </c>
      <c r="G49" s="100">
        <v>124103.64284</v>
      </c>
      <c r="H49" s="100">
        <v>11147.269507000001</v>
      </c>
      <c r="I49" s="100">
        <v>42982.391443</v>
      </c>
      <c r="J49" s="100">
        <v>10745.905793999991</v>
      </c>
      <c r="K49" s="100">
        <v>1018802.5700759999</v>
      </c>
      <c r="L49" s="100">
        <v>57524.294246999998</v>
      </c>
      <c r="M49" s="100">
        <v>28571.489356999999</v>
      </c>
      <c r="N49" s="100">
        <v>193833.28443699999</v>
      </c>
      <c r="O49" s="100">
        <v>47835.094925999998</v>
      </c>
      <c r="P49" s="100">
        <v>43804.763070000001</v>
      </c>
      <c r="Q49" s="100">
        <v>17411.23415</v>
      </c>
      <c r="R49" s="150">
        <f t="shared" si="3"/>
        <v>629822.409889</v>
      </c>
      <c r="S49" s="100">
        <v>924718.30283099995</v>
      </c>
      <c r="T49" s="100">
        <v>9483.6299999999992</v>
      </c>
      <c r="U49" s="100">
        <v>162980.75485999999</v>
      </c>
      <c r="V49" s="100">
        <v>573177.94102599996</v>
      </c>
      <c r="W49" s="150">
        <f t="shared" si="4"/>
        <v>179075.976945</v>
      </c>
      <c r="X49" s="100">
        <v>15157.25172</v>
      </c>
      <c r="Y49" s="150">
        <f t="shared" si="2"/>
        <v>2215736.4771609996</v>
      </c>
      <c r="Z49" s="2"/>
      <c r="AA49" s="245"/>
    </row>
    <row r="50" spans="1:27" ht="15.6" x14ac:dyDescent="0.3">
      <c r="A50" s="668"/>
      <c r="B50" s="96" t="s">
        <v>125</v>
      </c>
      <c r="C50" s="100">
        <v>49147.726561000003</v>
      </c>
      <c r="D50" s="100">
        <v>11598.087168</v>
      </c>
      <c r="E50" s="216">
        <f t="shared" si="1"/>
        <v>37549.639393000005</v>
      </c>
      <c r="F50" s="100">
        <v>186352.106982</v>
      </c>
      <c r="G50" s="100">
        <v>95934.708979999996</v>
      </c>
      <c r="H50" s="100">
        <v>21101.937635999999</v>
      </c>
      <c r="I50" s="100">
        <v>58636.483744999998</v>
      </c>
      <c r="J50" s="100">
        <v>10678.976621000009</v>
      </c>
      <c r="K50" s="100">
        <v>493346.09210499999</v>
      </c>
      <c r="L50" s="100">
        <v>41484.529805999999</v>
      </c>
      <c r="M50" s="100">
        <v>31108.702674</v>
      </c>
      <c r="N50" s="100">
        <v>37114.895156999999</v>
      </c>
      <c r="O50" s="100">
        <v>30205.497617000001</v>
      </c>
      <c r="P50" s="100">
        <v>34573.728862000004</v>
      </c>
      <c r="Q50" s="100">
        <v>15594.649869999999</v>
      </c>
      <c r="R50" s="150">
        <f t="shared" si="3"/>
        <v>303264.08811899996</v>
      </c>
      <c r="S50" s="100">
        <v>897981.87690699997</v>
      </c>
      <c r="T50" s="100">
        <v>11925.772894</v>
      </c>
      <c r="U50" s="100">
        <v>112881.87785400001</v>
      </c>
      <c r="V50" s="100">
        <v>585252.41122600005</v>
      </c>
      <c r="W50" s="150">
        <f t="shared" si="4"/>
        <v>187921.8149329999</v>
      </c>
      <c r="X50" s="100">
        <v>13522.905043999999</v>
      </c>
      <c r="Y50" s="150">
        <f t="shared" si="2"/>
        <v>1640350.7075990001</v>
      </c>
      <c r="Z50" s="2"/>
      <c r="AA50" s="245"/>
    </row>
    <row r="51" spans="1:27" ht="15.6" x14ac:dyDescent="0.3">
      <c r="A51" s="98">
        <v>2022</v>
      </c>
      <c r="B51" s="96" t="s">
        <v>114</v>
      </c>
      <c r="C51" s="100">
        <v>41191.727757000001</v>
      </c>
      <c r="D51" s="100">
        <v>6533.6881990000002</v>
      </c>
      <c r="E51" s="216">
        <f t="shared" si="1"/>
        <v>34658.039558000004</v>
      </c>
      <c r="F51" s="100">
        <v>345962.88771905401</v>
      </c>
      <c r="G51" s="100">
        <v>117057.60110415801</v>
      </c>
      <c r="H51" s="100">
        <v>7813.7246139999997</v>
      </c>
      <c r="I51" s="100">
        <v>56664.250330000003</v>
      </c>
      <c r="J51" s="100">
        <v>164427.31167089599</v>
      </c>
      <c r="K51" s="100">
        <v>592432.67736535997</v>
      </c>
      <c r="L51" s="100">
        <v>36872.652216000002</v>
      </c>
      <c r="M51" s="100">
        <v>26974.558396</v>
      </c>
      <c r="N51" s="100">
        <v>210278.11644538798</v>
      </c>
      <c r="O51" s="100">
        <v>25725.172489</v>
      </c>
      <c r="P51" s="100">
        <v>85412.815017279005</v>
      </c>
      <c r="Q51" s="100">
        <v>17519.105028999998</v>
      </c>
      <c r="R51" s="150">
        <f t="shared" si="3"/>
        <v>189650.25777269294</v>
      </c>
      <c r="S51" s="100">
        <v>1065203.1939597549</v>
      </c>
      <c r="T51" s="100">
        <v>16545.814171999999</v>
      </c>
      <c r="U51" s="100">
        <v>189740.77472766198</v>
      </c>
      <c r="V51" s="100">
        <v>509830.98026899999</v>
      </c>
      <c r="W51" s="150">
        <f t="shared" si="4"/>
        <v>349085.62479109294</v>
      </c>
      <c r="X51" s="100">
        <v>9818.783797</v>
      </c>
      <c r="Y51" s="150">
        <f t="shared" si="2"/>
        <v>2054609.2705981687</v>
      </c>
      <c r="Z51" s="2"/>
      <c r="AA51" s="245"/>
    </row>
    <row r="52" spans="1:27" ht="15.6" x14ac:dyDescent="0.3">
      <c r="A52" s="668"/>
      <c r="B52" s="96" t="s">
        <v>115</v>
      </c>
      <c r="C52" s="100">
        <v>37266.066299999999</v>
      </c>
      <c r="D52" s="100">
        <v>5137.5535840000002</v>
      </c>
      <c r="E52" s="216">
        <f t="shared" si="1"/>
        <v>32128.512715999997</v>
      </c>
      <c r="F52" s="100">
        <v>164340.997927877</v>
      </c>
      <c r="G52" s="100">
        <v>86246.294601877002</v>
      </c>
      <c r="H52" s="100">
        <v>27894.282405999998</v>
      </c>
      <c r="I52" s="100">
        <v>17089.737213</v>
      </c>
      <c r="J52" s="100">
        <v>33110.683706999989</v>
      </c>
      <c r="K52" s="100">
        <v>1047568.933426015</v>
      </c>
      <c r="L52" s="100">
        <v>32514.139919000001</v>
      </c>
      <c r="M52" s="100">
        <v>53428.840322882003</v>
      </c>
      <c r="N52" s="100">
        <v>297926.62880667497</v>
      </c>
      <c r="O52" s="100">
        <v>52236.156051731006</v>
      </c>
      <c r="P52" s="100">
        <v>29722.719286349999</v>
      </c>
      <c r="Q52" s="100">
        <v>30307.698903146</v>
      </c>
      <c r="R52" s="150">
        <f t="shared" si="3"/>
        <v>551432.75013623084</v>
      </c>
      <c r="S52" s="100">
        <v>751458.739542</v>
      </c>
      <c r="T52" s="100">
        <v>10232.376495</v>
      </c>
      <c r="U52" s="100">
        <v>122527.15091900001</v>
      </c>
      <c r="V52" s="100">
        <v>466348.71947299998</v>
      </c>
      <c r="W52" s="150">
        <f t="shared" si="4"/>
        <v>152350.49265499995</v>
      </c>
      <c r="X52" s="100">
        <v>12978.821925</v>
      </c>
      <c r="Y52" s="150">
        <f t="shared" si="2"/>
        <v>2013613.5591208921</v>
      </c>
      <c r="Z52" s="2"/>
      <c r="AA52" s="245"/>
    </row>
    <row r="53" spans="1:27" ht="15.6" x14ac:dyDescent="0.3">
      <c r="A53" s="668"/>
      <c r="B53" s="96" t="s">
        <v>116</v>
      </c>
      <c r="C53" s="100">
        <v>74155.087899000006</v>
      </c>
      <c r="D53" s="100">
        <v>10700.130268999999</v>
      </c>
      <c r="E53" s="216">
        <f t="shared" si="1"/>
        <v>63454.957630000004</v>
      </c>
      <c r="F53" s="100">
        <v>247776.80371599999</v>
      </c>
      <c r="G53" s="100">
        <v>134027.67781299999</v>
      </c>
      <c r="H53" s="100">
        <v>20133.332112</v>
      </c>
      <c r="I53" s="100">
        <v>48453.515063999999</v>
      </c>
      <c r="J53" s="100">
        <v>45162.278726999997</v>
      </c>
      <c r="K53" s="100">
        <v>1641282.0493228559</v>
      </c>
      <c r="L53" s="100">
        <v>42882.035548</v>
      </c>
      <c r="M53" s="100">
        <v>73326.54025111701</v>
      </c>
      <c r="N53" s="100">
        <v>372215.30778323201</v>
      </c>
      <c r="O53" s="100">
        <v>40396.754593290003</v>
      </c>
      <c r="P53" s="100">
        <v>160582.436766575</v>
      </c>
      <c r="Q53" s="100">
        <v>42573.143673816005</v>
      </c>
      <c r="R53" s="150">
        <f t="shared" si="3"/>
        <v>909305.83070682583</v>
      </c>
      <c r="S53" s="100">
        <v>1454109.4831406251</v>
      </c>
      <c r="T53" s="100">
        <v>9294.8397399999994</v>
      </c>
      <c r="U53" s="100">
        <v>320180.61292077001</v>
      </c>
      <c r="V53" s="100">
        <v>531343.21470100002</v>
      </c>
      <c r="W53" s="150">
        <f t="shared" si="4"/>
        <v>593290.815778855</v>
      </c>
      <c r="X53" s="100">
        <v>10127.265754</v>
      </c>
      <c r="Y53" s="150">
        <f t="shared" si="2"/>
        <v>3427450.6898324811</v>
      </c>
      <c r="Z53" s="2"/>
      <c r="AA53" s="245"/>
    </row>
    <row r="54" spans="1:27" ht="15.6" x14ac:dyDescent="0.3">
      <c r="A54" s="668"/>
      <c r="B54" s="96" t="s">
        <v>117</v>
      </c>
      <c r="C54" s="99">
        <v>83678.076083000007</v>
      </c>
      <c r="D54" s="99">
        <v>13282.336525000001</v>
      </c>
      <c r="E54" s="216">
        <f t="shared" si="1"/>
        <v>70395.739558000001</v>
      </c>
      <c r="F54" s="99">
        <v>179513.72622099999</v>
      </c>
      <c r="G54" s="99">
        <v>96465.347846999997</v>
      </c>
      <c r="H54" s="99">
        <v>7243.364517</v>
      </c>
      <c r="I54" s="99">
        <v>42663.285686000003</v>
      </c>
      <c r="J54" s="100">
        <v>33141.728170999995</v>
      </c>
      <c r="K54" s="100">
        <v>513366.127485</v>
      </c>
      <c r="L54" s="99">
        <v>41299.926596999998</v>
      </c>
      <c r="M54" s="99">
        <v>37348.623633000003</v>
      </c>
      <c r="N54" s="99">
        <v>49044.493297999994</v>
      </c>
      <c r="O54" s="99">
        <v>17945.000315000001</v>
      </c>
      <c r="P54" s="99">
        <v>13431.963065</v>
      </c>
      <c r="Q54" s="99">
        <v>19184.585959</v>
      </c>
      <c r="R54" s="150">
        <f t="shared" si="3"/>
        <v>335111.53461800003</v>
      </c>
      <c r="S54" s="99">
        <v>929904.10191700002</v>
      </c>
      <c r="T54" s="99">
        <v>15771.500427000001</v>
      </c>
      <c r="U54" s="99">
        <v>148647.98378899999</v>
      </c>
      <c r="V54" s="99">
        <v>464223.77318600001</v>
      </c>
      <c r="W54" s="150">
        <f t="shared" si="4"/>
        <v>301260.844515</v>
      </c>
      <c r="X54" s="100">
        <v>7237.1572100000003</v>
      </c>
      <c r="Y54" s="150">
        <f t="shared" si="2"/>
        <v>1713699.1889160001</v>
      </c>
      <c r="Z54" s="2"/>
      <c r="AA54" s="245"/>
    </row>
    <row r="55" spans="1:27" ht="15.6" x14ac:dyDescent="0.3">
      <c r="A55" s="668"/>
      <c r="B55" s="96" t="s">
        <v>118</v>
      </c>
      <c r="C55" s="99">
        <v>98975.491576</v>
      </c>
      <c r="D55" s="99">
        <v>4313.5279860000001</v>
      </c>
      <c r="E55" s="216">
        <f t="shared" si="1"/>
        <v>94661.963589999999</v>
      </c>
      <c r="F55" s="99">
        <v>172237.56566399999</v>
      </c>
      <c r="G55" s="99">
        <v>111790.34321399999</v>
      </c>
      <c r="H55" s="99">
        <v>2162.6961670000001</v>
      </c>
      <c r="I55" s="99">
        <v>45470.029283000003</v>
      </c>
      <c r="J55" s="100">
        <v>12814.497000000003</v>
      </c>
      <c r="K55" s="100">
        <v>891523.11286700005</v>
      </c>
      <c r="L55" s="99">
        <v>34731.831083999998</v>
      </c>
      <c r="M55" s="99">
        <v>36074.496424999998</v>
      </c>
      <c r="N55" s="99">
        <v>213241.58612400002</v>
      </c>
      <c r="O55" s="99">
        <v>18533.187741999998</v>
      </c>
      <c r="P55" s="99">
        <v>33765.885386000002</v>
      </c>
      <c r="Q55" s="99">
        <v>10895.929995</v>
      </c>
      <c r="R55" s="150">
        <f t="shared" si="3"/>
        <v>544280.19611100014</v>
      </c>
      <c r="S55" s="99">
        <v>879360.082115</v>
      </c>
      <c r="T55" s="99">
        <v>11610.16224</v>
      </c>
      <c r="U55" s="99">
        <v>172541.750825</v>
      </c>
      <c r="V55" s="99">
        <v>488374.39390700002</v>
      </c>
      <c r="W55" s="150">
        <f t="shared" si="4"/>
        <v>206833.77514299995</v>
      </c>
      <c r="X55" s="100">
        <v>9717.7125739999992</v>
      </c>
      <c r="Y55" s="150">
        <f t="shared" si="2"/>
        <v>2051813.9647960002</v>
      </c>
      <c r="Z55" s="2"/>
      <c r="AA55" s="245"/>
    </row>
    <row r="56" spans="1:27" ht="15.6" x14ac:dyDescent="0.3">
      <c r="A56" s="668"/>
      <c r="B56" s="98" t="s">
        <v>119</v>
      </c>
      <c r="C56" s="99">
        <v>62211.015201000002</v>
      </c>
      <c r="D56" s="99">
        <v>14451.836051</v>
      </c>
      <c r="E56" s="216">
        <f t="shared" si="1"/>
        <v>47759.179150000004</v>
      </c>
      <c r="F56" s="99">
        <v>276335.34773024998</v>
      </c>
      <c r="G56" s="99">
        <v>192135.46332725001</v>
      </c>
      <c r="H56" s="99">
        <v>23761.063789</v>
      </c>
      <c r="I56" s="99">
        <v>40907.003119000001</v>
      </c>
      <c r="J56" s="100">
        <v>19531.817494999967</v>
      </c>
      <c r="K56" s="100">
        <v>1314095.551231415</v>
      </c>
      <c r="L56" s="99">
        <v>50094.090385000003</v>
      </c>
      <c r="M56" s="99">
        <v>54340.969917325994</v>
      </c>
      <c r="N56" s="99">
        <v>475926.62155660498</v>
      </c>
      <c r="O56" s="99">
        <v>26025.077582999998</v>
      </c>
      <c r="P56" s="99">
        <v>37825.490319742996</v>
      </c>
      <c r="Q56" s="99">
        <v>21539.338932999999</v>
      </c>
      <c r="R56" s="150">
        <f t="shared" si="3"/>
        <v>648343.96253674116</v>
      </c>
      <c r="S56" s="99">
        <v>955819.80062755197</v>
      </c>
      <c r="T56" s="99">
        <v>10854.051008</v>
      </c>
      <c r="U56" s="99">
        <v>138007.79575399999</v>
      </c>
      <c r="V56" s="99">
        <v>465916.15188600001</v>
      </c>
      <c r="W56" s="150">
        <f t="shared" si="4"/>
        <v>341041.80197955202</v>
      </c>
      <c r="X56" s="100">
        <v>14539.29933</v>
      </c>
      <c r="Y56" s="150">
        <f t="shared" si="2"/>
        <v>2623001.0141202169</v>
      </c>
      <c r="Z56" s="2"/>
      <c r="AA56" s="245"/>
    </row>
    <row r="57" spans="1:27" ht="15.6" x14ac:dyDescent="0.3">
      <c r="A57" s="668"/>
      <c r="B57" s="98" t="s">
        <v>120</v>
      </c>
      <c r="C57" s="99">
        <v>65848.988767999996</v>
      </c>
      <c r="D57" s="99">
        <v>11268.972809999999</v>
      </c>
      <c r="E57" s="216">
        <f t="shared" si="1"/>
        <v>54580.015957999996</v>
      </c>
      <c r="F57" s="99">
        <v>210648.278983</v>
      </c>
      <c r="G57" s="99">
        <v>100271.072164</v>
      </c>
      <c r="H57" s="99">
        <v>40749.918286</v>
      </c>
      <c r="I57" s="99">
        <v>48146.563803999998</v>
      </c>
      <c r="J57" s="100">
        <v>21480.724729000009</v>
      </c>
      <c r="K57" s="99">
        <v>982359.47803847806</v>
      </c>
      <c r="L57" s="99">
        <v>45153.774301999998</v>
      </c>
      <c r="M57" s="99">
        <v>81825.492243999994</v>
      </c>
      <c r="N57" s="99">
        <v>228633.58014847801</v>
      </c>
      <c r="O57" s="99">
        <v>51436.481248999997</v>
      </c>
      <c r="P57" s="99">
        <v>36998.791501</v>
      </c>
      <c r="Q57" s="99">
        <v>12171.65553</v>
      </c>
      <c r="R57" s="150">
        <f t="shared" si="3"/>
        <v>526139.703064</v>
      </c>
      <c r="S57" s="99">
        <v>1090514.439898924</v>
      </c>
      <c r="T57" s="99">
        <v>11119.918546999999</v>
      </c>
      <c r="U57" s="99">
        <v>275864.41879973799</v>
      </c>
      <c r="V57" s="99">
        <v>444936.692293</v>
      </c>
      <c r="W57" s="150">
        <f t="shared" si="4"/>
        <v>358593.41025918606</v>
      </c>
      <c r="X57" s="99">
        <v>12894.963952</v>
      </c>
      <c r="Y57" s="150">
        <f t="shared" si="2"/>
        <v>2362266.1496404023</v>
      </c>
      <c r="Z57" s="2"/>
      <c r="AA57" s="245"/>
    </row>
    <row r="58" spans="1:27" ht="15.6" x14ac:dyDescent="0.3">
      <c r="A58" s="668"/>
      <c r="B58" s="98" t="s">
        <v>121</v>
      </c>
      <c r="C58" s="99">
        <v>43260.271505999997</v>
      </c>
      <c r="D58" s="99">
        <v>6191.4831560000002</v>
      </c>
      <c r="E58" s="216">
        <f t="shared" si="1"/>
        <v>37068.788349999995</v>
      </c>
      <c r="F58" s="99">
        <v>204736.56849482399</v>
      </c>
      <c r="G58" s="99">
        <v>138538.710029824</v>
      </c>
      <c r="H58" s="99">
        <v>9596.4482289999996</v>
      </c>
      <c r="I58" s="99">
        <v>22641.515522000002</v>
      </c>
      <c r="J58" s="100">
        <v>33959.894713999995</v>
      </c>
      <c r="K58" s="99">
        <v>783632.683479778</v>
      </c>
      <c r="L58" s="99">
        <v>53707.170024999999</v>
      </c>
      <c r="M58" s="99">
        <v>57960.934729560999</v>
      </c>
      <c r="N58" s="99">
        <v>276916.18267371505</v>
      </c>
      <c r="O58" s="99">
        <v>24664.826056000002</v>
      </c>
      <c r="P58" s="99">
        <v>43616.480363377996</v>
      </c>
      <c r="Q58" s="99">
        <v>15220.591333</v>
      </c>
      <c r="R58" s="150">
        <f t="shared" si="3"/>
        <v>311546.49829912395</v>
      </c>
      <c r="S58" s="99">
        <v>1124070.193449812</v>
      </c>
      <c r="T58" s="99">
        <v>9270.0101090000007</v>
      </c>
      <c r="U58" s="99">
        <v>151092.946748288</v>
      </c>
      <c r="V58" s="99">
        <v>600421.52543899999</v>
      </c>
      <c r="W58" s="150">
        <f t="shared" si="4"/>
        <v>363285.711153524</v>
      </c>
      <c r="X58" s="99">
        <v>19299.632129000001</v>
      </c>
      <c r="Y58" s="150">
        <f t="shared" si="2"/>
        <v>2174999.3490594137</v>
      </c>
      <c r="Z58" s="2"/>
      <c r="AA58" s="245"/>
    </row>
    <row r="59" spans="1:27" ht="15.6" x14ac:dyDescent="0.3">
      <c r="A59" s="668"/>
      <c r="B59" s="98" t="s">
        <v>122</v>
      </c>
      <c r="C59" s="99">
        <v>51534.866557000001</v>
      </c>
      <c r="D59" s="99">
        <v>8774.8420960000003</v>
      </c>
      <c r="E59" s="216">
        <f t="shared" si="1"/>
        <v>42760.024461000001</v>
      </c>
      <c r="F59" s="99">
        <v>182885.19240199999</v>
      </c>
      <c r="G59" s="99">
        <v>127130.65383</v>
      </c>
      <c r="H59" s="99">
        <v>3190.13103</v>
      </c>
      <c r="I59" s="99">
        <v>38667.140315999997</v>
      </c>
      <c r="J59" s="100">
        <v>13897.267225999996</v>
      </c>
      <c r="K59" s="99">
        <v>628316.96014938795</v>
      </c>
      <c r="L59" s="99">
        <v>54717.804193000004</v>
      </c>
      <c r="M59" s="99">
        <v>39213.169000618</v>
      </c>
      <c r="N59" s="99">
        <v>164015.428560689</v>
      </c>
      <c r="O59" s="99">
        <v>20319.949154999998</v>
      </c>
      <c r="P59" s="99">
        <v>54130.095533161002</v>
      </c>
      <c r="Q59" s="99">
        <v>22195.061600000001</v>
      </c>
      <c r="R59" s="150">
        <f t="shared" si="3"/>
        <v>273725.4521069199</v>
      </c>
      <c r="S59" s="99">
        <v>930878.488639788</v>
      </c>
      <c r="T59" s="99">
        <v>12465.479513</v>
      </c>
      <c r="U59" s="99">
        <v>141230.72834601998</v>
      </c>
      <c r="V59" s="99">
        <v>480950.20860900002</v>
      </c>
      <c r="W59" s="150">
        <f t="shared" si="4"/>
        <v>296232.07217176794</v>
      </c>
      <c r="X59" s="99">
        <v>12650.770108000001</v>
      </c>
      <c r="Y59" s="150">
        <f t="shared" si="2"/>
        <v>1806266.277856176</v>
      </c>
      <c r="Z59" s="2"/>
      <c r="AA59" s="245"/>
    </row>
    <row r="60" spans="1:27" ht="15.6" x14ac:dyDescent="0.3">
      <c r="A60" s="668"/>
      <c r="B60" s="98" t="s">
        <v>123</v>
      </c>
      <c r="C60" s="99">
        <v>62088.246942999998</v>
      </c>
      <c r="D60" s="99">
        <v>26072.223442999999</v>
      </c>
      <c r="E60" s="216">
        <f t="shared" si="1"/>
        <v>36016.023499999996</v>
      </c>
      <c r="F60" s="99">
        <v>166442.011486</v>
      </c>
      <c r="G60" s="99">
        <v>113278.30372</v>
      </c>
      <c r="H60" s="99">
        <v>11437.65596</v>
      </c>
      <c r="I60" s="99">
        <v>32174.009612999998</v>
      </c>
      <c r="J60" s="99">
        <v>9552.0421930000011</v>
      </c>
      <c r="K60" s="99">
        <v>1065525.408669593</v>
      </c>
      <c r="L60" s="99">
        <v>42983.719385999997</v>
      </c>
      <c r="M60" s="99">
        <v>41626.421409000002</v>
      </c>
      <c r="N60" s="99">
        <v>280006.29733599996</v>
      </c>
      <c r="O60" s="99">
        <v>36034.804803999999</v>
      </c>
      <c r="P60" s="99">
        <v>82117.040059000006</v>
      </c>
      <c r="Q60" s="99">
        <v>20461.213468000002</v>
      </c>
      <c r="R60" s="150">
        <f t="shared" si="3"/>
        <v>562295.91220759298</v>
      </c>
      <c r="S60" s="99">
        <v>882748.96427019197</v>
      </c>
      <c r="T60" s="99">
        <v>10300.298304</v>
      </c>
      <c r="U60" s="99">
        <v>92281.595988000001</v>
      </c>
      <c r="V60" s="99">
        <v>422588.60520200001</v>
      </c>
      <c r="W60" s="150">
        <f t="shared" si="4"/>
        <v>357578.46477619198</v>
      </c>
      <c r="X60" s="99">
        <v>10385.69119</v>
      </c>
      <c r="Y60" s="150">
        <f t="shared" si="2"/>
        <v>2187190.3225587849</v>
      </c>
      <c r="Z60" s="2"/>
      <c r="AA60" s="245"/>
    </row>
    <row r="61" spans="1:27" ht="15.6" x14ac:dyDescent="0.3">
      <c r="A61" s="668"/>
      <c r="B61" s="98" t="s">
        <v>124</v>
      </c>
      <c r="C61" s="99">
        <v>71579.349430000002</v>
      </c>
      <c r="D61" s="99">
        <v>24376.602814000002</v>
      </c>
      <c r="E61" s="216">
        <f t="shared" si="1"/>
        <v>47202.746616000004</v>
      </c>
      <c r="F61" s="99">
        <v>163034.70016499999</v>
      </c>
      <c r="G61" s="99">
        <v>108435.83832900001</v>
      </c>
      <c r="H61" s="99">
        <v>2219.0984210000001</v>
      </c>
      <c r="I61" s="99">
        <v>42061.993036</v>
      </c>
      <c r="J61" s="99">
        <v>10317.770378999994</v>
      </c>
      <c r="K61" s="99">
        <v>667496.67128400004</v>
      </c>
      <c r="L61" s="99">
        <v>29894.723322000002</v>
      </c>
      <c r="M61" s="99">
        <v>43646.469731999998</v>
      </c>
      <c r="N61" s="99">
        <v>71684.246239</v>
      </c>
      <c r="O61" s="99">
        <v>19559.881041000001</v>
      </c>
      <c r="P61" s="99">
        <v>62523.819317000001</v>
      </c>
      <c r="Q61" s="99">
        <v>13414.375177</v>
      </c>
      <c r="R61" s="150">
        <f t="shared" si="3"/>
        <v>426773.15645600006</v>
      </c>
      <c r="S61" s="99">
        <v>1018467.359479</v>
      </c>
      <c r="T61" s="99">
        <v>12703.887239</v>
      </c>
      <c r="U61" s="99">
        <v>156146.58806800001</v>
      </c>
      <c r="V61" s="99">
        <v>481069.30658799998</v>
      </c>
      <c r="W61" s="150">
        <f t="shared" si="4"/>
        <v>368547.57758399996</v>
      </c>
      <c r="X61" s="99">
        <v>19330.682689000001</v>
      </c>
      <c r="Y61" s="150">
        <f t="shared" si="2"/>
        <v>1939908.7630470002</v>
      </c>
      <c r="Z61" s="2"/>
      <c r="AA61" s="245"/>
    </row>
    <row r="62" spans="1:27" ht="15.6" x14ac:dyDescent="0.3">
      <c r="A62" s="668"/>
      <c r="B62" s="98" t="s">
        <v>125</v>
      </c>
      <c r="C62" s="99">
        <v>46468.504630000003</v>
      </c>
      <c r="D62" s="99">
        <v>4931.3483420000002</v>
      </c>
      <c r="E62" s="216">
        <f t="shared" si="1"/>
        <v>41537.156288000006</v>
      </c>
      <c r="F62" s="99">
        <v>180287.96333100001</v>
      </c>
      <c r="G62" s="99">
        <v>97511.100498999993</v>
      </c>
      <c r="H62" s="99">
        <v>24292.849638</v>
      </c>
      <c r="I62" s="99">
        <v>47115.357771000003</v>
      </c>
      <c r="J62" s="99">
        <v>11368.655423000018</v>
      </c>
      <c r="K62" s="99">
        <v>277958.44452399999</v>
      </c>
      <c r="L62" s="99">
        <v>40880.700062000004</v>
      </c>
      <c r="M62" s="99">
        <v>28629.83396</v>
      </c>
      <c r="N62" s="99">
        <v>13640.713014000001</v>
      </c>
      <c r="O62" s="99">
        <v>17240.168366000002</v>
      </c>
      <c r="P62" s="99">
        <v>30877.859810000002</v>
      </c>
      <c r="Q62" s="99">
        <v>17072.272585999999</v>
      </c>
      <c r="R62" s="150">
        <f t="shared" si="3"/>
        <v>129616.89672599998</v>
      </c>
      <c r="S62" s="99">
        <v>729405.78526799998</v>
      </c>
      <c r="T62" s="99">
        <v>11896.168081</v>
      </c>
      <c r="U62" s="99">
        <v>120517.838693</v>
      </c>
      <c r="V62" s="99">
        <v>450932.395976</v>
      </c>
      <c r="W62" s="150">
        <f t="shared" si="4"/>
        <v>146059.38251799997</v>
      </c>
      <c r="X62" s="99">
        <v>1608.1621689999999</v>
      </c>
      <c r="Y62" s="150">
        <f t="shared" si="2"/>
        <v>1235728.859922</v>
      </c>
      <c r="Z62" s="2"/>
      <c r="AA62" s="245"/>
    </row>
    <row r="63" spans="1:27" ht="15.6" x14ac:dyDescent="0.3">
      <c r="A63" s="98">
        <v>2023</v>
      </c>
      <c r="B63" s="216" t="s">
        <v>114</v>
      </c>
      <c r="C63" s="216">
        <v>55855.985062</v>
      </c>
      <c r="D63" s="216">
        <v>10090.667804999999</v>
      </c>
      <c r="E63" s="216">
        <f t="shared" si="1"/>
        <v>45765.317257000002</v>
      </c>
      <c r="F63" s="216">
        <v>184577.43582414</v>
      </c>
      <c r="G63" s="216">
        <v>110229.67688914</v>
      </c>
      <c r="H63" s="216">
        <v>27578.591670999998</v>
      </c>
      <c r="I63" s="216">
        <v>39006.239780999997</v>
      </c>
      <c r="J63" s="216">
        <v>7762.9274830000068</v>
      </c>
      <c r="K63" s="216">
        <v>1050914.78660559</v>
      </c>
      <c r="L63" s="216">
        <v>37145.296298000001</v>
      </c>
      <c r="M63" s="216">
        <v>67086.224291410006</v>
      </c>
      <c r="N63" s="216">
        <v>265620.26087097998</v>
      </c>
      <c r="O63" s="216">
        <v>32237.526424</v>
      </c>
      <c r="P63" s="216">
        <v>42985.187828859998</v>
      </c>
      <c r="Q63" s="216">
        <v>67176.816596749995</v>
      </c>
      <c r="R63" s="150">
        <f t="shared" si="3"/>
        <v>538663.47429559007</v>
      </c>
      <c r="S63" s="216">
        <v>1023659.1624884161</v>
      </c>
      <c r="T63" s="216">
        <v>14984.383635</v>
      </c>
      <c r="U63" s="216">
        <v>140112.89529220902</v>
      </c>
      <c r="V63" s="216">
        <v>503706.74186499999</v>
      </c>
      <c r="W63" s="150">
        <f t="shared" si="4"/>
        <v>364855.14169620699</v>
      </c>
      <c r="X63" s="216">
        <v>2535.292524</v>
      </c>
      <c r="Y63" s="150">
        <f t="shared" si="2"/>
        <v>2317542.6625041459</v>
      </c>
      <c r="Z63" s="2"/>
      <c r="AA63" s="245"/>
    </row>
    <row r="64" spans="1:27" ht="15.6" x14ac:dyDescent="0.3">
      <c r="A64" s="668"/>
      <c r="B64" s="216" t="s">
        <v>115</v>
      </c>
      <c r="C64" s="216">
        <v>65257.453601400004</v>
      </c>
      <c r="D64" s="216">
        <v>27400.432879400007</v>
      </c>
      <c r="E64" s="216">
        <f t="shared" si="1"/>
        <v>37857.020722000001</v>
      </c>
      <c r="F64" s="216">
        <v>163395.12971899999</v>
      </c>
      <c r="G64" s="216">
        <v>84379.001959000001</v>
      </c>
      <c r="H64" s="216">
        <v>12289.935982999999</v>
      </c>
      <c r="I64" s="216">
        <v>57052.582147000001</v>
      </c>
      <c r="J64" s="216">
        <v>9673.6096299999917</v>
      </c>
      <c r="K64" s="216">
        <v>955107.11461112997</v>
      </c>
      <c r="L64" s="216">
        <v>25632.960290999999</v>
      </c>
      <c r="M64" s="216">
        <v>37877.708334000003</v>
      </c>
      <c r="N64" s="216">
        <v>273921.01483322203</v>
      </c>
      <c r="O64" s="216">
        <v>45235.314642290999</v>
      </c>
      <c r="P64" s="216">
        <v>29973.319660486999</v>
      </c>
      <c r="Q64" s="216">
        <v>16464.537652999999</v>
      </c>
      <c r="R64" s="150">
        <f t="shared" si="3"/>
        <v>526002.25919712998</v>
      </c>
      <c r="S64" s="216">
        <v>743051.53065950004</v>
      </c>
      <c r="T64" s="216">
        <v>11378.45031</v>
      </c>
      <c r="U64" s="216">
        <v>133760.05813721</v>
      </c>
      <c r="V64" s="216">
        <v>383881.63400000002</v>
      </c>
      <c r="W64" s="150">
        <f t="shared" si="4"/>
        <v>214031.38821229001</v>
      </c>
      <c r="X64" s="216">
        <v>17845.066187</v>
      </c>
      <c r="Y64" s="150">
        <f t="shared" si="2"/>
        <v>1944656.2947780301</v>
      </c>
      <c r="Z64" s="2"/>
      <c r="AA64" s="245"/>
    </row>
    <row r="65" spans="1:27" ht="15.6" x14ac:dyDescent="0.3">
      <c r="A65" s="668"/>
      <c r="B65" s="216" t="s">
        <v>116</v>
      </c>
      <c r="C65" s="216">
        <v>49486.282574999997</v>
      </c>
      <c r="D65" s="216">
        <v>4805.1263170000002</v>
      </c>
      <c r="E65" s="216">
        <f t="shared" si="1"/>
        <v>44681.156257999995</v>
      </c>
      <c r="F65" s="216">
        <v>184581.95753000001</v>
      </c>
      <c r="G65" s="216">
        <v>89334.278455000007</v>
      </c>
      <c r="H65" s="216">
        <v>32881.661719000003</v>
      </c>
      <c r="I65" s="216">
        <v>45027.743606000004</v>
      </c>
      <c r="J65" s="216">
        <v>17338.273749999993</v>
      </c>
      <c r="K65" s="216">
        <v>945058.18822576292</v>
      </c>
      <c r="L65" s="216">
        <v>35718.117982999996</v>
      </c>
      <c r="M65" s="216">
        <v>41913.570701999997</v>
      </c>
      <c r="N65" s="216">
        <v>214895.90475633703</v>
      </c>
      <c r="O65" s="216">
        <v>37758.818159706003</v>
      </c>
      <c r="P65" s="216">
        <v>26909.543755612998</v>
      </c>
      <c r="Q65" s="216">
        <v>28732.640537006002</v>
      </c>
      <c r="R65" s="150">
        <f t="shared" si="3"/>
        <v>559129.59233210096</v>
      </c>
      <c r="S65" s="216">
        <v>1014406.109084222</v>
      </c>
      <c r="T65" s="216">
        <v>15118.155477</v>
      </c>
      <c r="U65" s="216">
        <v>254152.004489249</v>
      </c>
      <c r="V65" s="216">
        <v>409140.85557000001</v>
      </c>
      <c r="W65" s="150">
        <f t="shared" si="4"/>
        <v>335995.09354797297</v>
      </c>
      <c r="X65" s="216">
        <v>10370.889976</v>
      </c>
      <c r="Y65" s="150">
        <f t="shared" si="2"/>
        <v>2203903.4273909852</v>
      </c>
      <c r="Z65" s="2"/>
      <c r="AA65" s="245"/>
    </row>
    <row r="66" spans="1:27" ht="15.6" x14ac:dyDescent="0.3">
      <c r="A66" s="668"/>
      <c r="B66" s="216" t="s">
        <v>117</v>
      </c>
      <c r="C66" s="216">
        <v>94712.995346110998</v>
      </c>
      <c r="D66" s="216">
        <v>31967.728089110999</v>
      </c>
      <c r="E66" s="216">
        <f t="shared" si="1"/>
        <v>62745.267257</v>
      </c>
      <c r="F66" s="216">
        <v>178980.057527</v>
      </c>
      <c r="G66" s="216">
        <v>85034.794930000004</v>
      </c>
      <c r="H66" s="216">
        <v>7015.8263610000004</v>
      </c>
      <c r="I66" s="216">
        <v>38416.774546000001</v>
      </c>
      <c r="J66" s="216">
        <v>48512.661689999994</v>
      </c>
      <c r="K66" s="216">
        <v>881474.32673711097</v>
      </c>
      <c r="L66" s="216">
        <v>49844.247831000001</v>
      </c>
      <c r="M66" s="216">
        <v>77135.280603000007</v>
      </c>
      <c r="N66" s="216">
        <v>221526.23840599999</v>
      </c>
      <c r="O66" s="216">
        <v>24894.718873999998</v>
      </c>
      <c r="P66" s="216">
        <v>16350.978078</v>
      </c>
      <c r="Q66" s="216">
        <v>28676.291277</v>
      </c>
      <c r="R66" s="150">
        <f t="shared" si="3"/>
        <v>463046.57166811096</v>
      </c>
      <c r="S66" s="216">
        <v>775180.75721445994</v>
      </c>
      <c r="T66" s="216">
        <v>15374.003006999999</v>
      </c>
      <c r="U66" s="216">
        <v>148090.57071045498</v>
      </c>
      <c r="V66" s="216">
        <v>331907.99363400001</v>
      </c>
      <c r="W66" s="150">
        <f t="shared" si="4"/>
        <v>279808.18986300495</v>
      </c>
      <c r="X66" s="216">
        <v>4071.062402</v>
      </c>
      <c r="Y66" s="150">
        <f t="shared" si="2"/>
        <v>1934419.1992266818</v>
      </c>
      <c r="Z66" s="2"/>
      <c r="AA66" s="245"/>
    </row>
    <row r="67" spans="1:27" ht="15.6" x14ac:dyDescent="0.3">
      <c r="A67" s="668"/>
      <c r="B67" s="216" t="s">
        <v>118</v>
      </c>
      <c r="C67" s="216">
        <v>90030.051528850003</v>
      </c>
      <c r="D67" s="216">
        <v>5825.8914030000005</v>
      </c>
      <c r="E67" s="216">
        <f t="shared" si="1"/>
        <v>84204.160125850001</v>
      </c>
      <c r="F67" s="216">
        <v>818949.14276199997</v>
      </c>
      <c r="G67" s="216">
        <v>743540.63240700006</v>
      </c>
      <c r="H67" s="216">
        <v>21101.686269999998</v>
      </c>
      <c r="I67" s="216">
        <v>37708.809039</v>
      </c>
      <c r="J67" s="216">
        <v>16598.015046000015</v>
      </c>
      <c r="K67" s="216">
        <v>827417.28480798902</v>
      </c>
      <c r="L67" s="216">
        <v>38407.229439000002</v>
      </c>
      <c r="M67" s="216">
        <v>57239.179736505001</v>
      </c>
      <c r="N67" s="216">
        <v>85962.240378476999</v>
      </c>
      <c r="O67" s="216">
        <v>27583.721205999998</v>
      </c>
      <c r="P67" s="216">
        <v>49598.054795879994</v>
      </c>
      <c r="Q67" s="216">
        <v>17557.359607999999</v>
      </c>
      <c r="R67" s="150">
        <f t="shared" si="3"/>
        <v>551069.49964412698</v>
      </c>
      <c r="S67" s="216">
        <v>901931.63334236003</v>
      </c>
      <c r="T67" s="216">
        <v>14193.660027</v>
      </c>
      <c r="U67" s="216">
        <v>191067.07039337599</v>
      </c>
      <c r="V67" s="216">
        <v>457639.10590099997</v>
      </c>
      <c r="W67" s="150">
        <f t="shared" si="4"/>
        <v>239031.797020984</v>
      </c>
      <c r="X67" s="216">
        <v>6838.0520829999996</v>
      </c>
      <c r="Y67" s="150">
        <f t="shared" si="2"/>
        <v>2645166.164524199</v>
      </c>
      <c r="Z67" s="2"/>
      <c r="AA67" s="245"/>
    </row>
    <row r="68" spans="1:27" ht="15.6" x14ac:dyDescent="0.3">
      <c r="A68" s="668"/>
      <c r="B68" s="216" t="s">
        <v>119</v>
      </c>
      <c r="C68" s="216">
        <v>53492.564632000001</v>
      </c>
      <c r="D68" s="216">
        <v>14272.730401999997</v>
      </c>
      <c r="E68" s="216">
        <f t="shared" si="1"/>
        <v>39219.834230000008</v>
      </c>
      <c r="F68" s="216">
        <v>195762.29738</v>
      </c>
      <c r="G68" s="216">
        <v>92879.196001999997</v>
      </c>
      <c r="H68" s="216">
        <v>21609.286940999998</v>
      </c>
      <c r="I68" s="216">
        <v>69495.617542000007</v>
      </c>
      <c r="J68" s="216">
        <v>11778.196895000001</v>
      </c>
      <c r="K68" s="216">
        <v>678039.08860293601</v>
      </c>
      <c r="L68" s="216">
        <v>28945.326308</v>
      </c>
      <c r="M68" s="216">
        <v>56410.204472329999</v>
      </c>
      <c r="N68" s="216">
        <v>115713.75215005901</v>
      </c>
      <c r="O68" s="216">
        <v>22084.385751999998</v>
      </c>
      <c r="P68" s="216">
        <v>39482.407737353999</v>
      </c>
      <c r="Q68" s="216">
        <v>11769.247730999999</v>
      </c>
      <c r="R68" s="150">
        <f t="shared" si="3"/>
        <v>403633.76445219299</v>
      </c>
      <c r="S68" s="216">
        <v>789974.17593903898</v>
      </c>
      <c r="T68" s="216">
        <v>10784.673903999999</v>
      </c>
      <c r="U68" s="216">
        <v>78613.487294999999</v>
      </c>
      <c r="V68" s="216">
        <v>479864.75838499999</v>
      </c>
      <c r="W68" s="150">
        <f t="shared" si="4"/>
        <v>220711.25635503896</v>
      </c>
      <c r="X68" s="216">
        <v>5095.2654030000003</v>
      </c>
      <c r="Y68" s="150">
        <f t="shared" si="2"/>
        <v>1722363.3919569748</v>
      </c>
      <c r="Z68" s="2"/>
      <c r="AA68" s="245"/>
    </row>
    <row r="69" spans="1:27" ht="15.6" x14ac:dyDescent="0.3">
      <c r="A69" s="668"/>
      <c r="B69" s="216" t="s">
        <v>120</v>
      </c>
      <c r="C69" s="216">
        <v>84241.218131000001</v>
      </c>
      <c r="D69" s="216">
        <v>27629.685179000004</v>
      </c>
      <c r="E69" s="216">
        <f t="shared" si="1"/>
        <v>56611.532951999994</v>
      </c>
      <c r="F69" s="216">
        <v>289942.71575899998</v>
      </c>
      <c r="G69" s="216">
        <v>168059.10696500001</v>
      </c>
      <c r="H69" s="216">
        <v>25616.212275000002</v>
      </c>
      <c r="I69" s="216">
        <v>67832.912859999997</v>
      </c>
      <c r="J69" s="216">
        <v>28434.483658999961</v>
      </c>
      <c r="K69" s="216">
        <v>1141161.8298259999</v>
      </c>
      <c r="L69" s="216">
        <v>73009.209029000005</v>
      </c>
      <c r="M69" s="216">
        <v>66897.629062000007</v>
      </c>
      <c r="N69" s="216">
        <v>56819.899530000002</v>
      </c>
      <c r="O69" s="216">
        <v>43493.960884</v>
      </c>
      <c r="P69" s="216">
        <v>85243.729158000002</v>
      </c>
      <c r="Q69" s="216">
        <v>42642.279705000001</v>
      </c>
      <c r="R69" s="150">
        <f t="shared" si="3"/>
        <v>773055.12245799997</v>
      </c>
      <c r="S69" s="216">
        <v>1336922.107046</v>
      </c>
      <c r="T69" s="216">
        <v>21439.096710000002</v>
      </c>
      <c r="U69" s="216">
        <v>319706.57617399999</v>
      </c>
      <c r="V69" s="216">
        <v>746686.36285899999</v>
      </c>
      <c r="W69" s="150">
        <f t="shared" si="4"/>
        <v>249090.07130299998</v>
      </c>
      <c r="X69" s="216">
        <v>12065.681892000001</v>
      </c>
      <c r="Y69" s="150">
        <f t="shared" si="2"/>
        <v>2864333.552654</v>
      </c>
      <c r="Z69" s="2"/>
      <c r="AA69" s="245"/>
    </row>
    <row r="70" spans="1:27" ht="15.6" x14ac:dyDescent="0.3">
      <c r="A70" s="668"/>
      <c r="B70" s="216" t="s">
        <v>121</v>
      </c>
      <c r="C70" s="216">
        <v>98572.723436</v>
      </c>
      <c r="D70" s="216">
        <v>5005.4530669999995</v>
      </c>
      <c r="E70" s="216">
        <f t="shared" si="1"/>
        <v>93567.270369000005</v>
      </c>
      <c r="F70" s="216">
        <v>412121.63565674203</v>
      </c>
      <c r="G70" s="216">
        <v>231020.27343174201</v>
      </c>
      <c r="H70" s="216">
        <v>39925.351064000002</v>
      </c>
      <c r="I70" s="216">
        <v>118543.81647600001</v>
      </c>
      <c r="J70" s="216">
        <v>22632.194684999995</v>
      </c>
      <c r="K70" s="216">
        <v>1453295.3576512882</v>
      </c>
      <c r="L70" s="216">
        <v>91749.565191000002</v>
      </c>
      <c r="M70" s="216">
        <v>44230.437937000002</v>
      </c>
      <c r="N70" s="216">
        <v>57849.029372558995</v>
      </c>
      <c r="O70" s="216">
        <v>120231.290125</v>
      </c>
      <c r="P70" s="216">
        <v>43707.774952</v>
      </c>
      <c r="Q70" s="216">
        <v>21654.301438999999</v>
      </c>
      <c r="R70" s="150">
        <f t="shared" si="3"/>
        <v>1073872.958634729</v>
      </c>
      <c r="S70" s="216">
        <v>1510375.4422098321</v>
      </c>
      <c r="T70" s="216">
        <v>21265.686633000001</v>
      </c>
      <c r="U70" s="216">
        <v>342785.93990839401</v>
      </c>
      <c r="V70" s="216">
        <v>681788.04205799999</v>
      </c>
      <c r="W70" s="150">
        <f t="shared" si="4"/>
        <v>464535.77361043822</v>
      </c>
      <c r="X70" s="216">
        <v>11117.565667000001</v>
      </c>
      <c r="Y70" s="150">
        <f t="shared" si="2"/>
        <v>3485482.7246208619</v>
      </c>
      <c r="Z70" s="2"/>
      <c r="AA70" s="245"/>
    </row>
    <row r="71" spans="1:27" ht="15.6" x14ac:dyDescent="0.3">
      <c r="A71" s="668"/>
      <c r="B71" s="216" t="s">
        <v>122</v>
      </c>
      <c r="C71" s="216">
        <v>62571.227677000003</v>
      </c>
      <c r="D71" s="216">
        <v>8541.9123679999975</v>
      </c>
      <c r="E71" s="216">
        <f t="shared" si="1"/>
        <v>54029.315309000005</v>
      </c>
      <c r="F71" s="216">
        <v>211872.88313100001</v>
      </c>
      <c r="G71" s="216">
        <v>109603.168316</v>
      </c>
      <c r="H71" s="216">
        <v>27801.229509000001</v>
      </c>
      <c r="I71" s="216">
        <v>54775.453864000003</v>
      </c>
      <c r="J71" s="216">
        <v>19693.031442000007</v>
      </c>
      <c r="K71" s="216">
        <v>888447.02609101299</v>
      </c>
      <c r="L71" s="216">
        <v>68742.651362000004</v>
      </c>
      <c r="M71" s="216">
        <v>52415.905514074999</v>
      </c>
      <c r="N71" s="216">
        <v>30781.903684000001</v>
      </c>
      <c r="O71" s="216">
        <v>51331.327410999998</v>
      </c>
      <c r="P71" s="216">
        <v>23143.143919999999</v>
      </c>
      <c r="Q71" s="216">
        <v>17052.380355000001</v>
      </c>
      <c r="R71" s="150">
        <f t="shared" si="3"/>
        <v>644979.71384493797</v>
      </c>
      <c r="S71" s="216">
        <v>1526140.388270142</v>
      </c>
      <c r="T71" s="216">
        <v>19189.137068</v>
      </c>
      <c r="U71" s="216">
        <v>370974.24406571995</v>
      </c>
      <c r="V71" s="216">
        <v>544865.49382199999</v>
      </c>
      <c r="W71" s="150">
        <f t="shared" si="4"/>
        <v>591111.5133144221</v>
      </c>
      <c r="X71" s="216">
        <v>2389.2969629999998</v>
      </c>
      <c r="Y71" s="150">
        <f t="shared" si="2"/>
        <v>2691420.8221321553</v>
      </c>
      <c r="Z71" s="2"/>
      <c r="AA71" s="245"/>
    </row>
    <row r="72" spans="1:27" ht="15.6" x14ac:dyDescent="0.3">
      <c r="A72" s="668"/>
      <c r="B72" s="216" t="s">
        <v>123</v>
      </c>
      <c r="C72" s="216">
        <v>92747.064222000001</v>
      </c>
      <c r="D72" s="216">
        <v>8705.888246999999</v>
      </c>
      <c r="E72" s="216">
        <f t="shared" si="1"/>
        <v>84041.175975000006</v>
      </c>
      <c r="F72" s="216">
        <v>382218.00212656002</v>
      </c>
      <c r="G72" s="216">
        <v>192692.88883517002</v>
      </c>
      <c r="H72" s="216">
        <v>40567.007028</v>
      </c>
      <c r="I72" s="216">
        <v>126907.39796238999</v>
      </c>
      <c r="J72" s="216">
        <v>22050.708301000006</v>
      </c>
      <c r="K72" s="216">
        <v>1285915.789982748</v>
      </c>
      <c r="L72" s="216">
        <v>65711.349149000001</v>
      </c>
      <c r="M72" s="216">
        <v>60429.775793169996</v>
      </c>
      <c r="N72" s="216">
        <v>146650.22726324998</v>
      </c>
      <c r="O72" s="216">
        <v>95367.153928999993</v>
      </c>
      <c r="P72" s="216">
        <v>36201.687337000003</v>
      </c>
      <c r="Q72" s="216">
        <v>22078.963389</v>
      </c>
      <c r="R72" s="150">
        <f t="shared" si="3"/>
        <v>859476.63312232809</v>
      </c>
      <c r="S72" s="216">
        <v>1690917.324014731</v>
      </c>
      <c r="T72" s="216">
        <v>26598.781425000001</v>
      </c>
      <c r="U72" s="216">
        <v>393617.89067907003</v>
      </c>
      <c r="V72" s="216">
        <v>750797.691016</v>
      </c>
      <c r="W72" s="150">
        <f t="shared" si="4"/>
        <v>519902.96089466102</v>
      </c>
      <c r="X72" s="216">
        <v>5887.9809670000004</v>
      </c>
      <c r="Y72" s="150">
        <f t="shared" si="2"/>
        <v>3457686.1613130393</v>
      </c>
      <c r="Z72" s="2"/>
      <c r="AA72" s="245"/>
    </row>
    <row r="73" spans="1:27" ht="15.6" x14ac:dyDescent="0.3">
      <c r="A73" s="668"/>
      <c r="B73" s="216" t="s">
        <v>124</v>
      </c>
      <c r="C73" s="216">
        <v>76978.414019999997</v>
      </c>
      <c r="D73" s="216">
        <v>13918.782261999999</v>
      </c>
      <c r="E73" s="216">
        <f t="shared" si="1"/>
        <v>63059.631757999996</v>
      </c>
      <c r="F73" s="216">
        <v>303658.39058395004</v>
      </c>
      <c r="G73" s="216">
        <v>160888.72319495</v>
      </c>
      <c r="H73" s="216">
        <v>46805.459085000002</v>
      </c>
      <c r="I73" s="216">
        <v>72940.340882000004</v>
      </c>
      <c r="J73" s="216">
        <v>23023.867422000039</v>
      </c>
      <c r="K73" s="216">
        <v>1294535.126847836</v>
      </c>
      <c r="L73" s="216">
        <v>53927.309071000003</v>
      </c>
      <c r="M73" s="216">
        <v>55427.327421718001</v>
      </c>
      <c r="N73" s="216">
        <v>177691.74185489898</v>
      </c>
      <c r="O73" s="216">
        <v>109532.680012</v>
      </c>
      <c r="P73" s="216">
        <v>17971.145680000001</v>
      </c>
      <c r="Q73" s="216">
        <v>19876.819749999999</v>
      </c>
      <c r="R73" s="150">
        <f t="shared" si="3"/>
        <v>860108.10305821896</v>
      </c>
      <c r="S73" s="216">
        <v>1332490.2361494</v>
      </c>
      <c r="T73" s="216">
        <v>27248.371222000002</v>
      </c>
      <c r="U73" s="216">
        <v>257420.97947876001</v>
      </c>
      <c r="V73" s="216">
        <v>678290.15244700003</v>
      </c>
      <c r="W73" s="150">
        <f t="shared" si="4"/>
        <v>369530.73300163995</v>
      </c>
      <c r="X73" s="216">
        <v>7046.992679</v>
      </c>
      <c r="Y73" s="150">
        <f t="shared" si="2"/>
        <v>3014709.1602801858</v>
      </c>
      <c r="Z73" s="2"/>
      <c r="AA73" s="245"/>
    </row>
    <row r="74" spans="1:27" ht="15.6" x14ac:dyDescent="0.3">
      <c r="A74" s="668"/>
      <c r="B74" s="216" t="s">
        <v>125</v>
      </c>
      <c r="C74" s="216">
        <v>72108.074185999998</v>
      </c>
      <c r="D74" s="216">
        <v>10117.577414000001</v>
      </c>
      <c r="E74" s="216">
        <f t="shared" si="1"/>
        <v>61990.496771999999</v>
      </c>
      <c r="F74" s="216">
        <v>269113.16133888398</v>
      </c>
      <c r="G74" s="216">
        <v>159407.64340024701</v>
      </c>
      <c r="H74" s="216">
        <v>9393.6215319999992</v>
      </c>
      <c r="I74" s="216">
        <v>82414.905834637</v>
      </c>
      <c r="J74" s="216">
        <v>17896.990571999981</v>
      </c>
      <c r="K74" s="216">
        <v>852714.24472592608</v>
      </c>
      <c r="L74" s="150">
        <v>61887.590204</v>
      </c>
      <c r="M74" s="150">
        <v>71130.772107716009</v>
      </c>
      <c r="N74" s="150">
        <v>158090.61915923099</v>
      </c>
      <c r="O74" s="150">
        <v>34770.066493999999</v>
      </c>
      <c r="P74" s="150">
        <v>53427.153642999998</v>
      </c>
      <c r="Q74" s="150">
        <v>28158.029702</v>
      </c>
      <c r="R74" s="150">
        <f t="shared" si="3"/>
        <v>445250.01341597899</v>
      </c>
      <c r="S74" s="216">
        <v>1373321.7590532938</v>
      </c>
      <c r="T74" s="150">
        <v>20608.968156999999</v>
      </c>
      <c r="U74" s="150">
        <v>257553.57757127302</v>
      </c>
      <c r="V74" s="150">
        <v>631502.15533099999</v>
      </c>
      <c r="W74" s="150">
        <f t="shared" si="4"/>
        <v>463657.05799402087</v>
      </c>
      <c r="X74" s="150">
        <v>14124.735505000001</v>
      </c>
      <c r="Y74" s="150">
        <f t="shared" si="2"/>
        <v>2581381.9748091041</v>
      </c>
      <c r="Z74" s="2"/>
      <c r="AA74" s="245"/>
    </row>
    <row r="75" spans="1:27" ht="15.6" x14ac:dyDescent="0.3">
      <c r="A75" s="98">
        <v>2024</v>
      </c>
      <c r="B75" s="73" t="s">
        <v>114</v>
      </c>
      <c r="C75" s="73">
        <v>104622.93513899999</v>
      </c>
      <c r="D75" s="73">
        <v>12400.539742999999</v>
      </c>
      <c r="E75" s="73">
        <f t="shared" si="1"/>
        <v>92222.395395999993</v>
      </c>
      <c r="F75" s="73">
        <v>492455.45797300001</v>
      </c>
      <c r="G75" s="73">
        <v>290775.992463</v>
      </c>
      <c r="H75" s="73">
        <v>75097.736724999995</v>
      </c>
      <c r="I75" s="73">
        <v>103499.781338</v>
      </c>
      <c r="J75" s="73">
        <v>23081.947447000071</v>
      </c>
      <c r="K75" s="73">
        <v>1653390.3077080001</v>
      </c>
      <c r="L75" s="73">
        <v>59117.820905</v>
      </c>
      <c r="M75" s="73">
        <v>79835.789516999997</v>
      </c>
      <c r="N75" s="73">
        <v>211328.627443</v>
      </c>
      <c r="O75" s="73">
        <v>34217.342790000002</v>
      </c>
      <c r="P75" s="73">
        <v>64588.523311999998</v>
      </c>
      <c r="Q75" s="73">
        <v>28995.608069999998</v>
      </c>
      <c r="R75" s="73">
        <f t="shared" si="3"/>
        <v>1175306.595671</v>
      </c>
      <c r="S75" s="73">
        <v>1448940.437343</v>
      </c>
      <c r="T75" s="73">
        <v>31239.374658000001</v>
      </c>
      <c r="U75" s="73">
        <v>178828.07785999999</v>
      </c>
      <c r="V75" s="73">
        <v>841271.54130799999</v>
      </c>
      <c r="W75" s="73">
        <f t="shared" si="4"/>
        <v>397601.44351699995</v>
      </c>
      <c r="X75" s="73">
        <v>16786.404295</v>
      </c>
      <c r="Y75" s="73">
        <f t="shared" si="2"/>
        <v>3716195.5424580001</v>
      </c>
      <c r="Z75" s="2"/>
      <c r="AA75" s="245"/>
    </row>
    <row r="76" spans="1:27" ht="15.6" x14ac:dyDescent="0.3">
      <c r="A76" s="98"/>
      <c r="B76" s="73" t="s">
        <v>115</v>
      </c>
      <c r="C76" s="73">
        <v>172827.51066715</v>
      </c>
      <c r="D76" s="73">
        <v>79632.288911149997</v>
      </c>
      <c r="E76" s="73">
        <f t="shared" si="1"/>
        <v>93195.221755999999</v>
      </c>
      <c r="F76" s="73">
        <v>629578.68240699999</v>
      </c>
      <c r="G76" s="73">
        <v>460039.51945700002</v>
      </c>
      <c r="H76" s="73">
        <v>39097.038773</v>
      </c>
      <c r="I76" s="73">
        <v>102944.78093399999</v>
      </c>
      <c r="J76" s="73">
        <v>27497.343242999981</v>
      </c>
      <c r="K76" s="73">
        <v>1856534.6038347299</v>
      </c>
      <c r="L76" s="73">
        <v>89111.881768000007</v>
      </c>
      <c r="M76" s="73">
        <v>47794.917520000003</v>
      </c>
      <c r="N76" s="73">
        <v>231027.58539756</v>
      </c>
      <c r="O76" s="73">
        <v>223253.62264810002</v>
      </c>
      <c r="P76" s="73">
        <v>47833.707063000002</v>
      </c>
      <c r="Q76" s="73">
        <v>119331.01935717999</v>
      </c>
      <c r="R76" s="73">
        <f t="shared" si="3"/>
        <v>1098181.8700808899</v>
      </c>
      <c r="S76" s="73">
        <v>2142435.57811449</v>
      </c>
      <c r="T76" s="73">
        <v>34527.558764000001</v>
      </c>
      <c r="U76" s="73">
        <v>522085.25779623998</v>
      </c>
      <c r="V76" s="73">
        <v>905074.66233099997</v>
      </c>
      <c r="W76" s="73">
        <f t="shared" si="4"/>
        <v>680748.09922325006</v>
      </c>
      <c r="X76" s="73">
        <v>20929.419815000001</v>
      </c>
      <c r="Y76" s="73">
        <f t="shared" si="2"/>
        <v>4822305.7948383698</v>
      </c>
      <c r="Z76" s="2"/>
      <c r="AA76" s="245"/>
    </row>
    <row r="77" spans="1:27" ht="15.6" x14ac:dyDescent="0.3">
      <c r="A77" s="98"/>
      <c r="B77" s="73" t="s">
        <v>116</v>
      </c>
      <c r="C77" s="73">
        <v>124378.849388</v>
      </c>
      <c r="D77" s="73">
        <v>21004.212987999999</v>
      </c>
      <c r="E77" s="73">
        <f t="shared" si="1"/>
        <v>103374.6364</v>
      </c>
      <c r="F77" s="73">
        <v>432658.159048</v>
      </c>
      <c r="G77" s="73">
        <v>258403.31158099999</v>
      </c>
      <c r="H77" s="73">
        <v>35578.752067000001</v>
      </c>
      <c r="I77" s="73">
        <v>89046.284127000006</v>
      </c>
      <c r="J77" s="73">
        <f>F77-(G77+H77+I77)</f>
        <v>49629.81127299997</v>
      </c>
      <c r="K77" s="73">
        <v>2413829.0611153399</v>
      </c>
      <c r="L77" s="73">
        <v>100497.01067600001</v>
      </c>
      <c r="M77" s="73">
        <v>55709.208342999998</v>
      </c>
      <c r="N77" s="73">
        <v>279378.58617614</v>
      </c>
      <c r="O77" s="73">
        <v>98804.482040999996</v>
      </c>
      <c r="P77" s="73">
        <v>99818.039051789994</v>
      </c>
      <c r="Q77" s="73">
        <v>230521.67535812</v>
      </c>
      <c r="R77" s="73">
        <f t="shared" si="3"/>
        <v>1549100.0594692898</v>
      </c>
      <c r="S77" s="73">
        <v>2439542.2935991697</v>
      </c>
      <c r="T77" s="73">
        <v>42815.361019000004</v>
      </c>
      <c r="U77" s="73">
        <v>483217.85514746001</v>
      </c>
      <c r="V77" s="73">
        <v>1183749.9183060001</v>
      </c>
      <c r="W77" s="73">
        <f t="shared" si="4"/>
        <v>729759.15912670968</v>
      </c>
      <c r="X77" s="73">
        <v>21144.333843</v>
      </c>
      <c r="Y77" s="73">
        <f t="shared" si="2"/>
        <v>5431552.6969935093</v>
      </c>
      <c r="Z77" s="2"/>
      <c r="AA77" s="245"/>
    </row>
    <row r="78" spans="1:27" ht="15.6" x14ac:dyDescent="0.3">
      <c r="A78" s="98"/>
      <c r="B78" s="73" t="s">
        <v>117</v>
      </c>
      <c r="C78" s="73">
        <v>230728.26337110999</v>
      </c>
      <c r="D78" s="73">
        <v>104921.28426910999</v>
      </c>
      <c r="E78" s="73">
        <f t="shared" ref="E78:E80" si="5">C78-D78</f>
        <v>125806.979102</v>
      </c>
      <c r="F78" s="73">
        <v>318775.93147810997</v>
      </c>
      <c r="G78" s="73">
        <v>251689.64119610999</v>
      </c>
      <c r="H78" s="73">
        <v>8190.9637650000004</v>
      </c>
      <c r="I78" s="73">
        <v>10238.382785</v>
      </c>
      <c r="J78" s="73">
        <f t="shared" ref="J78:J80" si="6">F78-(G78+H78+I78)</f>
        <v>48656.943731999956</v>
      </c>
      <c r="K78" s="73">
        <v>2060492.5144400802</v>
      </c>
      <c r="L78" s="73">
        <v>102364.76968</v>
      </c>
      <c r="M78" s="73">
        <v>51315.110207999998</v>
      </c>
      <c r="N78" s="73">
        <v>293566.49349162</v>
      </c>
      <c r="O78" s="73">
        <v>79642.666920999996</v>
      </c>
      <c r="P78" s="73">
        <v>104588.70193594</v>
      </c>
      <c r="Q78" s="73">
        <v>96664.418069300009</v>
      </c>
      <c r="R78" s="73">
        <f t="shared" si="3"/>
        <v>1332350.3541342202</v>
      </c>
      <c r="S78" s="73">
        <v>1811014.2756606399</v>
      </c>
      <c r="T78" s="73">
        <v>26684.132516999998</v>
      </c>
      <c r="U78" s="73">
        <v>374945.19605329999</v>
      </c>
      <c r="V78" s="73">
        <v>932804.13546200003</v>
      </c>
      <c r="W78" s="73">
        <f t="shared" si="4"/>
        <v>476580.81162833981</v>
      </c>
      <c r="X78" s="73">
        <v>24738.669112</v>
      </c>
      <c r="Y78" s="73">
        <f t="shared" si="2"/>
        <v>4445749.6540619396</v>
      </c>
      <c r="Z78" s="2"/>
      <c r="AA78" s="245"/>
    </row>
    <row r="79" spans="1:27" ht="15.6" x14ac:dyDescent="0.3">
      <c r="A79" s="98"/>
      <c r="B79" s="73" t="s">
        <v>118</v>
      </c>
      <c r="C79" s="73">
        <v>202831.95690907998</v>
      </c>
      <c r="D79" s="73">
        <v>25753.286894000001</v>
      </c>
      <c r="E79" s="73">
        <f t="shared" si="5"/>
        <v>177078.67001507999</v>
      </c>
      <c r="F79" s="73">
        <v>625097.60302654002</v>
      </c>
      <c r="G79" s="73">
        <v>402834.21174453996</v>
      </c>
      <c r="H79" s="73">
        <v>34335.985847999997</v>
      </c>
      <c r="I79" s="73">
        <v>160523.939499</v>
      </c>
      <c r="J79" s="73">
        <f t="shared" si="6"/>
        <v>27403.465935000102</v>
      </c>
      <c r="K79" s="73">
        <v>2001873.0614509899</v>
      </c>
      <c r="L79" s="73">
        <v>87697.153648000007</v>
      </c>
      <c r="M79" s="73">
        <v>42226.904724</v>
      </c>
      <c r="N79" s="73">
        <v>202035.07085232998</v>
      </c>
      <c r="O79" s="73">
        <v>67799.029506999999</v>
      </c>
      <c r="P79" s="73">
        <v>113405.65919596</v>
      </c>
      <c r="Q79" s="73">
        <v>137519.26946645</v>
      </c>
      <c r="R79" s="73">
        <f t="shared" si="3"/>
        <v>1351189.97405725</v>
      </c>
      <c r="S79" s="73">
        <v>2023464.30001188</v>
      </c>
      <c r="T79" s="73">
        <v>32978.092477999999</v>
      </c>
      <c r="U79" s="73">
        <v>383197.08450787002</v>
      </c>
      <c r="V79" s="73">
        <v>1004710.2155010001</v>
      </c>
      <c r="W79" s="73">
        <f t="shared" si="4"/>
        <v>602578.90752500994</v>
      </c>
      <c r="X79" s="73">
        <v>22117.022258000001</v>
      </c>
      <c r="Y79" s="73">
        <f t="shared" si="2"/>
        <v>4875383.9436564902</v>
      </c>
      <c r="Z79" s="2"/>
      <c r="AA79" s="245"/>
    </row>
    <row r="80" spans="1:27" ht="15.6" x14ac:dyDescent="0.3">
      <c r="A80" s="98"/>
      <c r="B80" s="73" t="s">
        <v>119</v>
      </c>
      <c r="C80" s="73">
        <v>121917.04459414999</v>
      </c>
      <c r="D80" s="73">
        <v>35698.608177150003</v>
      </c>
      <c r="E80" s="73">
        <f t="shared" si="5"/>
        <v>86218.43641699999</v>
      </c>
      <c r="F80" s="73">
        <v>393410.55717400002</v>
      </c>
      <c r="G80" s="73">
        <v>263320.37100300001</v>
      </c>
      <c r="H80" s="73">
        <v>35540.112224999997</v>
      </c>
      <c r="I80" s="73">
        <v>56980.563330999998</v>
      </c>
      <c r="J80" s="73">
        <f t="shared" si="6"/>
        <v>37569.510615000036</v>
      </c>
      <c r="K80" s="73">
        <v>871664.82783798</v>
      </c>
      <c r="L80" s="73">
        <v>91725.001892999993</v>
      </c>
      <c r="M80" s="73">
        <v>39682.509572000003</v>
      </c>
      <c r="N80" s="73">
        <v>89695.700852330003</v>
      </c>
      <c r="O80" s="73">
        <v>39205.116296</v>
      </c>
      <c r="P80" s="73">
        <v>43034.636504000002</v>
      </c>
      <c r="Q80" s="73">
        <v>26873.114506999998</v>
      </c>
      <c r="R80" s="73">
        <f t="shared" si="3"/>
        <v>541448.74821364996</v>
      </c>
      <c r="S80" s="73">
        <v>1746116.5091468701</v>
      </c>
      <c r="T80" s="73">
        <v>40088.836638000001</v>
      </c>
      <c r="U80" s="73">
        <v>301439.06996115</v>
      </c>
      <c r="V80" s="73">
        <v>1092816.851331</v>
      </c>
      <c r="W80" s="73">
        <f t="shared" si="4"/>
        <v>311771.75121672009</v>
      </c>
      <c r="X80" s="73">
        <v>19288.883354000001</v>
      </c>
      <c r="Y80" s="73">
        <f t="shared" si="2"/>
        <v>3152397.8221070003</v>
      </c>
      <c r="Z80" s="2"/>
      <c r="AA80" s="245"/>
    </row>
    <row r="82" spans="6:9" x14ac:dyDescent="0.3">
      <c r="F82" s="739"/>
      <c r="G82" s="171"/>
      <c r="H82" s="171"/>
      <c r="I82" s="171"/>
    </row>
    <row r="83" spans="6:9" x14ac:dyDescent="0.3">
      <c r="F83" s="739"/>
      <c r="G83" s="171"/>
      <c r="H83" s="171"/>
      <c r="I83" s="171"/>
    </row>
    <row r="84" spans="6:9" x14ac:dyDescent="0.3">
      <c r="F84" s="739"/>
      <c r="G84" s="171"/>
      <c r="H84" s="171"/>
      <c r="I84" s="171"/>
    </row>
    <row r="85" spans="6:9" x14ac:dyDescent="0.3">
      <c r="F85" s="739"/>
      <c r="G85" s="171"/>
      <c r="H85" s="171"/>
      <c r="I85" s="171"/>
    </row>
    <row r="86" spans="6:9" x14ac:dyDescent="0.3">
      <c r="F86" s="612"/>
      <c r="G86" s="330"/>
      <c r="H86" s="330"/>
      <c r="I86" s="330"/>
    </row>
    <row r="87" spans="6:9" x14ac:dyDescent="0.3">
      <c r="F87" s="612"/>
      <c r="G87" s="330"/>
      <c r="H87" s="330"/>
      <c r="I87" s="330"/>
    </row>
    <row r="88" spans="6:9" x14ac:dyDescent="0.3">
      <c r="F88" s="612"/>
      <c r="G88" s="330"/>
      <c r="H88" s="330"/>
      <c r="I88" s="330"/>
    </row>
  </sheetData>
  <mergeCells count="5">
    <mergeCell ref="A1:Y1"/>
    <mergeCell ref="C2:E2"/>
    <mergeCell ref="F2:J2"/>
    <mergeCell ref="K2:Q2"/>
    <mergeCell ref="S2:V2"/>
  </mergeCells>
  <phoneticPr fontId="62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B92"/>
  <sheetViews>
    <sheetView zoomScale="72" zoomScaleNormal="72" workbookViewId="0">
      <pane ySplit="3" topLeftCell="A4" activePane="bottomLeft" state="frozen"/>
      <selection activeCell="A3" sqref="A3"/>
      <selection pane="bottomLeft" activeCell="C26" sqref="C26"/>
    </sheetView>
  </sheetViews>
  <sheetFormatPr defaultColWidth="8.88671875" defaultRowHeight="14.4" x14ac:dyDescent="0.3"/>
  <cols>
    <col min="1" max="1" width="7" style="109" customWidth="1"/>
    <col min="2" max="2" width="10.6640625" style="109" bestFit="1" customWidth="1"/>
    <col min="3" max="3" width="18.88671875" style="322" bestFit="1" customWidth="1"/>
    <col min="4" max="4" width="16.44140625" style="109" customWidth="1"/>
    <col min="5" max="5" width="16.44140625" style="131" customWidth="1"/>
    <col min="6" max="6" width="16.44140625" style="322" customWidth="1"/>
    <col min="7" max="10" width="16.44140625" style="109" customWidth="1"/>
    <col min="11" max="11" width="19.44140625" style="322" bestFit="1" customWidth="1"/>
    <col min="12" max="18" width="16.44140625" style="109" customWidth="1"/>
    <col min="19" max="19" width="18.88671875" style="322" bestFit="1" customWidth="1"/>
    <col min="20" max="24" width="16.44140625" style="109" customWidth="1"/>
    <col min="25" max="25" width="20.109375" style="109" bestFit="1" customWidth="1"/>
    <col min="26" max="26" width="17.88671875" style="109" bestFit="1" customWidth="1"/>
    <col min="27" max="27" width="15" style="903" bestFit="1" customWidth="1"/>
    <col min="28" max="28" width="11.44140625" style="903" bestFit="1" customWidth="1"/>
  </cols>
  <sheetData>
    <row r="1" spans="1:28" x14ac:dyDescent="0.3">
      <c r="A1" s="817" t="s">
        <v>870</v>
      </c>
      <c r="B1" s="817"/>
      <c r="C1" s="817"/>
      <c r="D1" s="817"/>
      <c r="E1" s="817"/>
      <c r="F1" s="817"/>
      <c r="G1" s="817"/>
      <c r="H1" s="817"/>
      <c r="I1" s="817"/>
      <c r="J1" s="817"/>
      <c r="K1" s="817"/>
      <c r="L1" s="817"/>
      <c r="M1" s="817"/>
      <c r="N1" s="817"/>
      <c r="O1" s="817"/>
      <c r="P1" s="817"/>
      <c r="Q1" s="817"/>
      <c r="R1" s="817"/>
      <c r="S1" s="817"/>
      <c r="T1" s="817"/>
      <c r="U1" s="817"/>
      <c r="V1" s="817"/>
      <c r="W1" s="817"/>
      <c r="X1" s="817"/>
      <c r="Y1" s="817"/>
    </row>
    <row r="2" spans="1:28" x14ac:dyDescent="0.3">
      <c r="A2" s="111"/>
      <c r="B2" s="112"/>
      <c r="C2" s="818" t="s">
        <v>157</v>
      </c>
      <c r="D2" s="818"/>
      <c r="E2" s="818"/>
      <c r="F2" s="818" t="s">
        <v>158</v>
      </c>
      <c r="G2" s="818"/>
      <c r="H2" s="818"/>
      <c r="I2" s="818"/>
      <c r="J2" s="113"/>
      <c r="K2" s="818" t="s">
        <v>159</v>
      </c>
      <c r="L2" s="818"/>
      <c r="M2" s="818"/>
      <c r="N2" s="818"/>
      <c r="O2" s="818"/>
      <c r="P2" s="818"/>
      <c r="Q2" s="818"/>
      <c r="R2" s="818"/>
      <c r="S2" s="818" t="s">
        <v>160</v>
      </c>
      <c r="T2" s="818"/>
      <c r="U2" s="818"/>
      <c r="V2" s="818"/>
      <c r="W2" s="818"/>
      <c r="X2" s="114" t="s">
        <v>161</v>
      </c>
      <c r="Y2" s="115" t="s">
        <v>153</v>
      </c>
    </row>
    <row r="3" spans="1:28" x14ac:dyDescent="0.3">
      <c r="A3" s="111"/>
      <c r="B3" s="113"/>
      <c r="C3" s="113" t="s">
        <v>153</v>
      </c>
      <c r="D3" s="113" t="s">
        <v>162</v>
      </c>
      <c r="E3" s="113" t="s">
        <v>163</v>
      </c>
      <c r="F3" s="113" t="s">
        <v>153</v>
      </c>
      <c r="G3" s="113" t="s">
        <v>77</v>
      </c>
      <c r="H3" s="113" t="s">
        <v>51</v>
      </c>
      <c r="I3" s="113" t="s">
        <v>69</v>
      </c>
      <c r="J3" s="113" t="s">
        <v>163</v>
      </c>
      <c r="K3" s="113" t="s">
        <v>153</v>
      </c>
      <c r="L3" s="113" t="s">
        <v>164</v>
      </c>
      <c r="M3" s="113" t="s">
        <v>165</v>
      </c>
      <c r="N3" s="113" t="s">
        <v>45</v>
      </c>
      <c r="O3" s="113" t="s">
        <v>59</v>
      </c>
      <c r="P3" s="113" t="s">
        <v>53</v>
      </c>
      <c r="Q3" s="113" t="s">
        <v>49</v>
      </c>
      <c r="R3" s="113" t="s">
        <v>163</v>
      </c>
      <c r="S3" s="113" t="s">
        <v>153</v>
      </c>
      <c r="T3" s="113" t="s">
        <v>167</v>
      </c>
      <c r="U3" s="113" t="s">
        <v>47</v>
      </c>
      <c r="V3" s="111" t="s">
        <v>63</v>
      </c>
      <c r="W3" s="111" t="s">
        <v>163</v>
      </c>
      <c r="X3" s="116"/>
      <c r="Y3" s="111"/>
      <c r="Z3" s="131"/>
    </row>
    <row r="4" spans="1:28" ht="15.6" x14ac:dyDescent="0.3">
      <c r="A4" s="111">
        <v>2020</v>
      </c>
      <c r="B4" s="123" t="s">
        <v>106</v>
      </c>
      <c r="C4" s="119">
        <v>2374887.8650165261</v>
      </c>
      <c r="D4" s="119">
        <v>841332.50306471589</v>
      </c>
      <c r="E4" s="119">
        <v>1533555.3619518103</v>
      </c>
      <c r="F4" s="119">
        <v>850175.86742181005</v>
      </c>
      <c r="G4" s="119">
        <v>382197.73743679997</v>
      </c>
      <c r="H4" s="119">
        <v>287047.38127052004</v>
      </c>
      <c r="I4" s="119">
        <v>53873.220746220002</v>
      </c>
      <c r="J4" s="119">
        <v>127057.52796827012</v>
      </c>
      <c r="K4" s="119">
        <v>4868971.6713199746</v>
      </c>
      <c r="L4" s="119">
        <v>116892.18503157001</v>
      </c>
      <c r="M4" s="119">
        <v>310162.23013109498</v>
      </c>
      <c r="N4" s="119">
        <v>1072294.5664248699</v>
      </c>
      <c r="O4" s="119">
        <v>440198.56906246004</v>
      </c>
      <c r="P4" s="119">
        <v>565612.78356893</v>
      </c>
      <c r="Q4" s="119">
        <v>1361963.9749559199</v>
      </c>
      <c r="R4" s="119">
        <v>1001847.3621451296</v>
      </c>
      <c r="S4" s="119">
        <v>4307663.2915015575</v>
      </c>
      <c r="T4" s="119">
        <v>100540.78569555</v>
      </c>
      <c r="U4" s="119">
        <v>1880450.3436235301</v>
      </c>
      <c r="V4" s="119">
        <v>633481.58181818505</v>
      </c>
      <c r="W4" s="119">
        <v>1693190.5803642925</v>
      </c>
      <c r="X4" s="119">
        <v>120985.748587608</v>
      </c>
      <c r="Y4" s="119">
        <v>12522684.443847476</v>
      </c>
      <c r="Z4" s="120"/>
      <c r="AA4" s="905"/>
    </row>
    <row r="5" spans="1:28" s="109" customFormat="1" ht="15.6" x14ac:dyDescent="0.3">
      <c r="A5" s="111">
        <v>2021</v>
      </c>
      <c r="B5" s="599" t="s">
        <v>106</v>
      </c>
      <c r="C5" s="117">
        <v>2413388.7471043668</v>
      </c>
      <c r="D5" s="117">
        <v>1241507.2553182929</v>
      </c>
      <c r="E5" s="117">
        <v>1171881.4917860739</v>
      </c>
      <c r="F5" s="121">
        <v>2470454.9007572527</v>
      </c>
      <c r="G5" s="117">
        <v>800345.21810402395</v>
      </c>
      <c r="H5" s="117">
        <v>857940.63749709504</v>
      </c>
      <c r="I5" s="117">
        <v>496797.453803287</v>
      </c>
      <c r="J5" s="117">
        <v>315371.59135284688</v>
      </c>
      <c r="K5" s="121">
        <v>7475598.9654651638</v>
      </c>
      <c r="L5" s="117">
        <v>330703.37761439598</v>
      </c>
      <c r="M5" s="117">
        <v>448579.85697198601</v>
      </c>
      <c r="N5" s="117">
        <v>1135125.8368282989</v>
      </c>
      <c r="O5" s="117">
        <v>759172.56361809792</v>
      </c>
      <c r="P5" s="117">
        <v>1190544.0751515049</v>
      </c>
      <c r="Q5" s="117">
        <v>2232077.6501726387</v>
      </c>
      <c r="R5" s="117">
        <v>1379395.6051082409</v>
      </c>
      <c r="S5" s="121">
        <v>6386957.6186527386</v>
      </c>
      <c r="T5" s="117">
        <v>153899.99406924</v>
      </c>
      <c r="U5" s="117">
        <v>3095942.655652828</v>
      </c>
      <c r="V5" s="117">
        <v>739002.74866253999</v>
      </c>
      <c r="W5" s="117">
        <v>2398112.2202681312</v>
      </c>
      <c r="X5" s="121">
        <v>161388.48179290703</v>
      </c>
      <c r="Y5" s="117">
        <v>18907788.713772431</v>
      </c>
      <c r="Z5" s="739"/>
      <c r="AA5" s="120"/>
      <c r="AB5" s="904"/>
    </row>
    <row r="6" spans="1:28" s="109" customFormat="1" ht="15.6" x14ac:dyDescent="0.3">
      <c r="A6" s="111">
        <v>2022</v>
      </c>
      <c r="B6" s="599" t="s">
        <v>106</v>
      </c>
      <c r="C6" s="117">
        <v>2659045.4435761599</v>
      </c>
      <c r="D6" s="117">
        <v>1746975.7260418048</v>
      </c>
      <c r="E6" s="117">
        <v>912069.71753435489</v>
      </c>
      <c r="F6" s="117">
        <v>3965042.7838252173</v>
      </c>
      <c r="G6" s="117">
        <v>1824760.479482838</v>
      </c>
      <c r="H6" s="117">
        <v>801290.55283210101</v>
      </c>
      <c r="I6" s="117">
        <v>768913.73131199204</v>
      </c>
      <c r="J6" s="117">
        <v>570078.02019828605</v>
      </c>
      <c r="K6" s="117">
        <v>11742964.504452826</v>
      </c>
      <c r="L6" s="117">
        <v>340715.93941404496</v>
      </c>
      <c r="M6" s="117">
        <v>533309.36821372295</v>
      </c>
      <c r="N6" s="117">
        <v>2570011.0246226089</v>
      </c>
      <c r="O6" s="117">
        <v>1113387.7732517191</v>
      </c>
      <c r="P6" s="117">
        <v>1544780.182321077</v>
      </c>
      <c r="Q6" s="117">
        <v>3204031.1246911506</v>
      </c>
      <c r="R6" s="117">
        <v>2436729.0919385045</v>
      </c>
      <c r="S6" s="117">
        <v>8316454.6029749205</v>
      </c>
      <c r="T6" s="117">
        <v>329824.63381922693</v>
      </c>
      <c r="U6" s="117">
        <v>3385960.3191766459</v>
      </c>
      <c r="V6" s="117">
        <v>352432.04456036398</v>
      </c>
      <c r="W6" s="117">
        <v>4248237.605418684</v>
      </c>
      <c r="X6" s="117">
        <v>113247.52780256401</v>
      </c>
      <c r="Y6" s="117">
        <v>26796754.862631686</v>
      </c>
      <c r="Z6" s="739"/>
      <c r="AA6" s="120"/>
      <c r="AB6" s="904"/>
    </row>
    <row r="7" spans="1:28" s="109" customFormat="1" ht="15.6" x14ac:dyDescent="0.3">
      <c r="A7" s="111">
        <v>2023</v>
      </c>
      <c r="B7" s="599" t="s">
        <v>106</v>
      </c>
      <c r="C7" s="216">
        <v>3713862.2478424907</v>
      </c>
      <c r="D7" s="150">
        <v>2237210.0349275917</v>
      </c>
      <c r="E7" s="150">
        <v>1476652.212914899</v>
      </c>
      <c r="F7" s="216">
        <v>6162404.9824637864</v>
      </c>
      <c r="G7" s="150">
        <v>2609159.7175165731</v>
      </c>
      <c r="H7" s="150">
        <v>2136509.9762399839</v>
      </c>
      <c r="I7" s="150">
        <v>461501.16031426098</v>
      </c>
      <c r="J7" s="150">
        <v>955234.12839296798</v>
      </c>
      <c r="K7" s="216">
        <v>16329714.172000561</v>
      </c>
      <c r="L7" s="150">
        <v>526071.96017287089</v>
      </c>
      <c r="M7" s="150">
        <v>1409098.845918901</v>
      </c>
      <c r="N7" s="117">
        <v>4516290.7320244769</v>
      </c>
      <c r="O7" s="117">
        <v>1394190.044226639</v>
      </c>
      <c r="P7" s="117">
        <v>2350874.746460747</v>
      </c>
      <c r="Q7" s="117">
        <v>3386459.831789393</v>
      </c>
      <c r="R7" s="117">
        <v>2746728.0114075341</v>
      </c>
      <c r="S7" s="117">
        <v>9589178.8548645005</v>
      </c>
      <c r="T7" s="117">
        <v>282284.02236041997</v>
      </c>
      <c r="U7" s="117">
        <v>3007637.0217222217</v>
      </c>
      <c r="V7" s="117">
        <v>891376.02697286895</v>
      </c>
      <c r="W7" s="117">
        <v>5407881.7838089895</v>
      </c>
      <c r="X7" s="117">
        <v>167232.18551407201</v>
      </c>
      <c r="Y7" s="117">
        <v>35962392.44268541</v>
      </c>
      <c r="Z7" s="739"/>
      <c r="AA7" s="120"/>
      <c r="AB7" s="120"/>
    </row>
    <row r="8" spans="1:28" s="322" customFormat="1" ht="15.6" x14ac:dyDescent="0.3">
      <c r="A8" s="111">
        <v>2024</v>
      </c>
      <c r="B8" s="503" t="s">
        <v>575</v>
      </c>
      <c r="C8" s="73">
        <f>C25+C26</f>
        <v>4592831.9600321408</v>
      </c>
      <c r="D8" s="73">
        <f t="shared" ref="D8:Y8" si="0">D25+D26</f>
        <v>2918035.4788828352</v>
      </c>
      <c r="E8" s="73">
        <f t="shared" si="0"/>
        <v>1674796.4811493063</v>
      </c>
      <c r="F8" s="73">
        <f t="shared" si="0"/>
        <v>7290696.6529588904</v>
      </c>
      <c r="G8" s="73">
        <f t="shared" si="0"/>
        <v>3167102.0813976964</v>
      </c>
      <c r="H8" s="73">
        <f t="shared" si="0"/>
        <v>2286953.9328679796</v>
      </c>
      <c r="I8" s="73">
        <f t="shared" si="0"/>
        <v>580484.15660380595</v>
      </c>
      <c r="J8" s="73">
        <f t="shared" si="0"/>
        <v>1256156.4820894077</v>
      </c>
      <c r="K8" s="73">
        <v>16524720.105863791</v>
      </c>
      <c r="L8" s="73">
        <f t="shared" si="0"/>
        <v>1056230.936557675</v>
      </c>
      <c r="M8" s="73">
        <f t="shared" si="0"/>
        <v>406757.212645903</v>
      </c>
      <c r="N8" s="73">
        <f t="shared" si="0"/>
        <v>3074945.6987990998</v>
      </c>
      <c r="O8" s="73">
        <f t="shared" si="0"/>
        <v>2068264.334617469</v>
      </c>
      <c r="P8" s="73">
        <f t="shared" si="0"/>
        <v>3944973.8104179054</v>
      </c>
      <c r="Q8" s="73">
        <f t="shared" si="0"/>
        <v>4030549.3214304103</v>
      </c>
      <c r="R8" s="73">
        <f t="shared" si="0"/>
        <v>1942998.7913953299</v>
      </c>
      <c r="S8" s="73">
        <f t="shared" si="0"/>
        <v>10145949.993759857</v>
      </c>
      <c r="T8" s="73">
        <f t="shared" si="0"/>
        <v>398405.54392917</v>
      </c>
      <c r="U8" s="73">
        <f t="shared" si="0"/>
        <v>3261482.3559255218</v>
      </c>
      <c r="V8" s="73">
        <f t="shared" si="0"/>
        <v>1427843.094206075</v>
      </c>
      <c r="W8" s="73">
        <f t="shared" si="0"/>
        <v>5058218.9996990906</v>
      </c>
      <c r="X8" s="73">
        <v>32092.164045570014</v>
      </c>
      <c r="Y8" s="73">
        <f t="shared" si="0"/>
        <v>38586290.876660258</v>
      </c>
      <c r="Z8" s="739"/>
      <c r="AA8" s="120"/>
      <c r="AB8" s="906"/>
    </row>
    <row r="9" spans="1:28" ht="15.6" x14ac:dyDescent="0.3">
      <c r="A9" s="111">
        <v>2020</v>
      </c>
      <c r="B9" s="98" t="s">
        <v>110</v>
      </c>
      <c r="C9" s="117">
        <v>979804.73867373995</v>
      </c>
      <c r="D9" s="117">
        <v>298043.25143362</v>
      </c>
      <c r="E9" s="119">
        <v>681761.48724011995</v>
      </c>
      <c r="F9" s="117">
        <v>217247.2984608</v>
      </c>
      <c r="G9" s="117">
        <v>102399.92931125</v>
      </c>
      <c r="H9" s="117">
        <v>29039.003346950001</v>
      </c>
      <c r="I9" s="117">
        <v>27521.841888200001</v>
      </c>
      <c r="J9" s="119">
        <v>58286.523914399993</v>
      </c>
      <c r="K9" s="117">
        <v>1575660.5735189409</v>
      </c>
      <c r="L9" s="117">
        <v>37263.560689980004</v>
      </c>
      <c r="M9" s="117">
        <v>147679.90184773001</v>
      </c>
      <c r="N9" s="117">
        <v>396931.77060321003</v>
      </c>
      <c r="O9" s="117">
        <v>162307.46393177999</v>
      </c>
      <c r="P9" s="117">
        <v>159574.40804000001</v>
      </c>
      <c r="Q9" s="117">
        <v>409371.41640721995</v>
      </c>
      <c r="R9" s="117">
        <v>262532.05199902109</v>
      </c>
      <c r="S9" s="117">
        <v>1291867.15101823</v>
      </c>
      <c r="T9" s="117">
        <v>31212.63220434</v>
      </c>
      <c r="U9" s="117">
        <v>637258.03911879007</v>
      </c>
      <c r="V9" s="117">
        <v>127978.95576591001</v>
      </c>
      <c r="W9" s="119">
        <v>495417.52392919001</v>
      </c>
      <c r="X9" s="117">
        <v>45190.175727120004</v>
      </c>
      <c r="Y9" s="119">
        <v>4109769.9373988314</v>
      </c>
      <c r="Z9" s="739"/>
      <c r="AA9" s="120"/>
    </row>
    <row r="10" spans="1:28" ht="15.6" x14ac:dyDescent="0.3">
      <c r="A10" s="111"/>
      <c r="B10" s="98" t="s">
        <v>111</v>
      </c>
      <c r="C10" s="121">
        <v>401388.58409759996</v>
      </c>
      <c r="D10" s="117">
        <v>149034.17401796998</v>
      </c>
      <c r="E10" s="119">
        <v>252354.41007962998</v>
      </c>
      <c r="F10" s="121">
        <v>105771.67579665</v>
      </c>
      <c r="G10" s="117">
        <v>61160.400116149998</v>
      </c>
      <c r="H10" s="117">
        <v>26561.204440180001</v>
      </c>
      <c r="I10" s="117">
        <v>6546.735385</v>
      </c>
      <c r="J10" s="119">
        <v>11503.335855320009</v>
      </c>
      <c r="K10" s="121">
        <v>978657.89128710993</v>
      </c>
      <c r="L10" s="117">
        <v>37236.708449269994</v>
      </c>
      <c r="M10" s="117">
        <v>29323.10442553</v>
      </c>
      <c r="N10" s="117">
        <v>245818.60423818001</v>
      </c>
      <c r="O10" s="117">
        <v>62431.387829699997</v>
      </c>
      <c r="P10" s="117">
        <v>120249.44874644</v>
      </c>
      <c r="Q10" s="117">
        <v>310747.30770131003</v>
      </c>
      <c r="R10" s="117">
        <v>172851.32989667985</v>
      </c>
      <c r="S10" s="121">
        <v>737404.19122227002</v>
      </c>
      <c r="T10" s="117">
        <v>35813.484439860003</v>
      </c>
      <c r="U10" s="117">
        <v>195550.87735245001</v>
      </c>
      <c r="V10" s="117">
        <v>223622.50228955998</v>
      </c>
      <c r="W10" s="119">
        <v>282417.32714040001</v>
      </c>
      <c r="X10" s="121">
        <v>1730.81228743</v>
      </c>
      <c r="Y10" s="119">
        <v>2224953.1546910601</v>
      </c>
      <c r="Z10" s="739"/>
      <c r="AA10" s="120"/>
    </row>
    <row r="11" spans="1:28" ht="15.6" x14ac:dyDescent="0.3">
      <c r="A11" s="111"/>
      <c r="B11" s="98" t="s">
        <v>112</v>
      </c>
      <c r="C11" s="121">
        <v>442568.22866292001</v>
      </c>
      <c r="D11" s="117">
        <v>188894.0892623</v>
      </c>
      <c r="E11" s="119">
        <v>253674.13940062001</v>
      </c>
      <c r="F11" s="121">
        <v>150784.04285479002</v>
      </c>
      <c r="G11" s="117">
        <v>48275.919077769999</v>
      </c>
      <c r="H11" s="117">
        <v>95800.053040390005</v>
      </c>
      <c r="I11" s="121">
        <v>35.8742667</v>
      </c>
      <c r="J11" s="119">
        <v>6672.1964699300297</v>
      </c>
      <c r="K11" s="121">
        <v>1243265.6535508798</v>
      </c>
      <c r="L11" s="117">
        <v>14506.875857319999</v>
      </c>
      <c r="M11" s="117">
        <v>84772.337399679993</v>
      </c>
      <c r="N11" s="117">
        <v>235047.21543406</v>
      </c>
      <c r="O11" s="117">
        <v>118409.07119024001</v>
      </c>
      <c r="P11" s="117">
        <v>142221.83616819</v>
      </c>
      <c r="Q11" s="117">
        <v>328468.49473197997</v>
      </c>
      <c r="R11" s="117">
        <v>319839.82276940974</v>
      </c>
      <c r="S11" s="121">
        <v>1119517.1202297099</v>
      </c>
      <c r="T11" s="117">
        <v>18830.784592550001</v>
      </c>
      <c r="U11" s="117">
        <v>500626.22523261001</v>
      </c>
      <c r="V11" s="117">
        <v>125095.77799365</v>
      </c>
      <c r="W11" s="119">
        <v>474964.33241089992</v>
      </c>
      <c r="X11" s="121">
        <v>37329.289410429999</v>
      </c>
      <c r="Y11" s="119">
        <v>2993464.3347087298</v>
      </c>
      <c r="Z11" s="739"/>
      <c r="AA11" s="120"/>
    </row>
    <row r="12" spans="1:28" s="124" customFormat="1" ht="15.6" x14ac:dyDescent="0.3">
      <c r="A12" s="118"/>
      <c r="B12" s="123" t="s">
        <v>113</v>
      </c>
      <c r="C12" s="121">
        <v>551126.313582264</v>
      </c>
      <c r="D12" s="119">
        <v>205360.98835082602</v>
      </c>
      <c r="E12" s="119">
        <v>345765.32523080002</v>
      </c>
      <c r="F12" s="121">
        <v>376372.85030957003</v>
      </c>
      <c r="G12" s="117">
        <v>170361.48893163001</v>
      </c>
      <c r="H12" s="117">
        <v>135647.12044299999</v>
      </c>
      <c r="I12" s="117">
        <v>19768.769206320001</v>
      </c>
      <c r="J12" s="119">
        <v>50596.081103570003</v>
      </c>
      <c r="K12" s="121">
        <v>1071387.552963045</v>
      </c>
      <c r="L12" s="119">
        <v>27885.040035000002</v>
      </c>
      <c r="M12" s="119">
        <v>48386.886458155001</v>
      </c>
      <c r="N12" s="119">
        <v>194496.97614942002</v>
      </c>
      <c r="O12" s="119">
        <v>97050.64611074001</v>
      </c>
      <c r="P12" s="119">
        <v>143567.09061429999</v>
      </c>
      <c r="Q12" s="119">
        <v>313376.75611540995</v>
      </c>
      <c r="R12" s="117">
        <v>246624.15748001996</v>
      </c>
      <c r="S12" s="121">
        <v>1158874.8290313459</v>
      </c>
      <c r="T12" s="119">
        <v>14683.884458799999</v>
      </c>
      <c r="U12" s="119">
        <v>547015.20191968</v>
      </c>
      <c r="V12" s="119">
        <v>156784.345769065</v>
      </c>
      <c r="W12" s="119">
        <v>440391.39688380098</v>
      </c>
      <c r="X12" s="121">
        <v>36735.471162627997</v>
      </c>
      <c r="Y12" s="119">
        <v>3194497.017048853</v>
      </c>
      <c r="Z12" s="739"/>
      <c r="AA12" s="120"/>
      <c r="AB12" s="907"/>
    </row>
    <row r="13" spans="1:28" ht="15.6" x14ac:dyDescent="0.3">
      <c r="A13" s="111">
        <v>2021</v>
      </c>
      <c r="B13" s="123" t="s">
        <v>110</v>
      </c>
      <c r="C13" s="121">
        <v>419687.28566320398</v>
      </c>
      <c r="D13" s="119">
        <v>260040.88099781401</v>
      </c>
      <c r="E13" s="119">
        <v>159646.40466538997</v>
      </c>
      <c r="F13" s="121">
        <v>336221.34643938998</v>
      </c>
      <c r="G13" s="119">
        <v>90427.838849239997</v>
      </c>
      <c r="H13" s="119">
        <v>77162.318693700014</v>
      </c>
      <c r="I13" s="119">
        <v>126813.52925647999</v>
      </c>
      <c r="J13" s="119">
        <v>41817.659639969992</v>
      </c>
      <c r="K13" s="121">
        <v>1030931.279179625</v>
      </c>
      <c r="L13" s="119">
        <v>20753.387353099999</v>
      </c>
      <c r="M13" s="119">
        <v>72561.129562824994</v>
      </c>
      <c r="N13" s="119">
        <v>169277.43520769</v>
      </c>
      <c r="O13" s="119">
        <v>50400.435474929996</v>
      </c>
      <c r="P13" s="119">
        <v>141410.74419142</v>
      </c>
      <c r="Q13" s="119">
        <v>302681.5980379</v>
      </c>
      <c r="R13" s="117">
        <v>273846.54935175995</v>
      </c>
      <c r="S13" s="121">
        <v>1191433.711743566</v>
      </c>
      <c r="T13" s="119">
        <v>60213.500590349999</v>
      </c>
      <c r="U13" s="119">
        <v>515345.7117015</v>
      </c>
      <c r="V13" s="119">
        <v>199245.28793614602</v>
      </c>
      <c r="W13" s="119">
        <v>416629.21151557006</v>
      </c>
      <c r="X13" s="121">
        <v>6658.3316074799995</v>
      </c>
      <c r="Y13" s="119">
        <v>2984931.9546332648</v>
      </c>
      <c r="Z13" s="739"/>
      <c r="AA13" s="120"/>
    </row>
    <row r="14" spans="1:28" ht="15.6" x14ac:dyDescent="0.3">
      <c r="A14" s="111"/>
      <c r="B14" s="123" t="s">
        <v>111</v>
      </c>
      <c r="C14" s="121">
        <v>543312.11500177707</v>
      </c>
      <c r="D14" s="119">
        <v>374279.592948701</v>
      </c>
      <c r="E14" s="119">
        <v>169032.52205307607</v>
      </c>
      <c r="F14" s="121">
        <v>805816.11107744498</v>
      </c>
      <c r="G14" s="119">
        <v>256363.14656900903</v>
      </c>
      <c r="H14" s="119">
        <v>355083.98781743599</v>
      </c>
      <c r="I14" s="119">
        <v>48456.881760999997</v>
      </c>
      <c r="J14" s="119">
        <v>145912.09492999988</v>
      </c>
      <c r="K14" s="121">
        <v>1808261.2785796141</v>
      </c>
      <c r="L14" s="119">
        <v>64827.160276816998</v>
      </c>
      <c r="M14" s="119">
        <v>181634.67557934299</v>
      </c>
      <c r="N14" s="119">
        <v>297872.70556344697</v>
      </c>
      <c r="O14" s="119">
        <v>69541.532332215997</v>
      </c>
      <c r="P14" s="119">
        <v>200482.83664815599</v>
      </c>
      <c r="Q14" s="119">
        <v>513156.14761611994</v>
      </c>
      <c r="R14" s="117">
        <v>480746.22056351509</v>
      </c>
      <c r="S14" s="121">
        <v>1839384.9700754432</v>
      </c>
      <c r="T14" s="119">
        <v>23757.861531940001</v>
      </c>
      <c r="U14" s="119">
        <v>947599.36488577793</v>
      </c>
      <c r="V14" s="119">
        <v>185691.88400102398</v>
      </c>
      <c r="W14" s="119">
        <v>682335.8596567011</v>
      </c>
      <c r="X14" s="121">
        <v>22908.249745100999</v>
      </c>
      <c r="Y14" s="119">
        <v>5019682.7244793801</v>
      </c>
      <c r="Z14" s="739"/>
      <c r="AA14" s="120"/>
      <c r="AB14" s="905"/>
    </row>
    <row r="15" spans="1:28" ht="15.6" x14ac:dyDescent="0.3">
      <c r="A15" s="111"/>
      <c r="B15" s="123" t="s">
        <v>112</v>
      </c>
      <c r="C15" s="121">
        <v>676561.50233973097</v>
      </c>
      <c r="D15" s="119">
        <v>356664.980487725</v>
      </c>
      <c r="E15" s="119">
        <v>319896.52185200597</v>
      </c>
      <c r="F15" s="121">
        <v>625679.01369401603</v>
      </c>
      <c r="G15" s="119">
        <v>229334.317818704</v>
      </c>
      <c r="H15" s="119">
        <v>204797.409030904</v>
      </c>
      <c r="I15" s="119">
        <v>106230.581047</v>
      </c>
      <c r="J15" s="119">
        <v>85316.705797408009</v>
      </c>
      <c r="K15" s="121">
        <v>2228017.9918343951</v>
      </c>
      <c r="L15" s="119">
        <v>152914.42298918101</v>
      </c>
      <c r="M15" s="119">
        <v>65736.26766734499</v>
      </c>
      <c r="N15" s="119">
        <v>242121.46363162599</v>
      </c>
      <c r="O15" s="119">
        <v>446036.95887238201</v>
      </c>
      <c r="P15" s="119">
        <v>363299.23930744198</v>
      </c>
      <c r="Q15" s="119">
        <v>627007.10074332496</v>
      </c>
      <c r="R15" s="117">
        <v>330902.53862309409</v>
      </c>
      <c r="S15" s="121">
        <v>1480581.0546202981</v>
      </c>
      <c r="T15" s="119">
        <v>26277.10385757</v>
      </c>
      <c r="U15" s="119">
        <v>758135.54920989007</v>
      </c>
      <c r="V15" s="119">
        <v>109895.91886526</v>
      </c>
      <c r="W15" s="119">
        <v>586272.48268757807</v>
      </c>
      <c r="X15" s="121">
        <v>125715.58627555001</v>
      </c>
      <c r="Y15" s="119">
        <v>5136555.14876399</v>
      </c>
      <c r="Z15" s="739"/>
      <c r="AA15" s="120"/>
      <c r="AB15" s="905"/>
    </row>
    <row r="16" spans="1:28" ht="15.6" x14ac:dyDescent="0.3">
      <c r="A16" s="111"/>
      <c r="B16" s="123" t="s">
        <v>113</v>
      </c>
      <c r="C16" s="121">
        <v>773827.84409965505</v>
      </c>
      <c r="D16" s="119">
        <v>250521.80088405299</v>
      </c>
      <c r="E16" s="119">
        <v>523306.04321560205</v>
      </c>
      <c r="F16" s="121">
        <v>702738.42954640207</v>
      </c>
      <c r="G16" s="119">
        <v>224219.91486707103</v>
      </c>
      <c r="H16" s="119">
        <v>220896.921955055</v>
      </c>
      <c r="I16" s="119">
        <v>215296.461738807</v>
      </c>
      <c r="J16" s="119">
        <v>42325.130985469033</v>
      </c>
      <c r="K16" s="121">
        <v>2408388.4158715298</v>
      </c>
      <c r="L16" s="119">
        <v>92208.406995297992</v>
      </c>
      <c r="M16" s="119">
        <v>128647.78416247302</v>
      </c>
      <c r="N16" s="119">
        <v>425854.23242553603</v>
      </c>
      <c r="O16" s="119">
        <v>193193.63693857001</v>
      </c>
      <c r="P16" s="119">
        <v>485351.255004487</v>
      </c>
      <c r="Q16" s="119">
        <v>789232.80377529399</v>
      </c>
      <c r="R16" s="117">
        <v>293900.29656987172</v>
      </c>
      <c r="S16" s="121">
        <v>1875557.8822134319</v>
      </c>
      <c r="T16" s="119">
        <v>43651.528089380001</v>
      </c>
      <c r="U16" s="119">
        <v>874862.02985566005</v>
      </c>
      <c r="V16" s="119">
        <v>244169.65786010999</v>
      </c>
      <c r="W16" s="119">
        <v>712874.66640828201</v>
      </c>
      <c r="X16" s="121">
        <v>6106.3141647760003</v>
      </c>
      <c r="Y16" s="119">
        <v>5766618.8858957943</v>
      </c>
      <c r="Z16" s="739"/>
      <c r="AA16" s="120"/>
    </row>
    <row r="17" spans="1:28" ht="15.6" x14ac:dyDescent="0.3">
      <c r="A17" s="111">
        <v>2022</v>
      </c>
      <c r="B17" s="123" t="s">
        <v>110</v>
      </c>
      <c r="C17" s="121">
        <v>444418.13738107804</v>
      </c>
      <c r="D17" s="121">
        <v>331295.99823825306</v>
      </c>
      <c r="E17" s="121">
        <v>113122.13914282499</v>
      </c>
      <c r="F17" s="121">
        <v>895869.47969330999</v>
      </c>
      <c r="G17" s="121">
        <v>372727.71558823797</v>
      </c>
      <c r="H17" s="121">
        <v>261180.04458928702</v>
      </c>
      <c r="I17" s="121">
        <v>212035.10735734701</v>
      </c>
      <c r="J17" s="121">
        <v>49926.612158437958</v>
      </c>
      <c r="K17" s="121">
        <v>3046072.3704440389</v>
      </c>
      <c r="L17" s="121">
        <v>101442.682200007</v>
      </c>
      <c r="M17" s="121">
        <v>193265.63707685698</v>
      </c>
      <c r="N17" s="121">
        <v>660588.9878390599</v>
      </c>
      <c r="O17" s="121">
        <v>366182.43955519301</v>
      </c>
      <c r="P17" s="121">
        <v>338774.092464916</v>
      </c>
      <c r="Q17" s="121">
        <v>677691.56066905893</v>
      </c>
      <c r="R17" s="121">
        <v>708126.97063894721</v>
      </c>
      <c r="S17" s="121">
        <v>2713199.7123623011</v>
      </c>
      <c r="T17" s="121">
        <v>48510.062882169994</v>
      </c>
      <c r="U17" s="121">
        <v>1176768.8858623318</v>
      </c>
      <c r="V17" s="121">
        <v>148984.32399192199</v>
      </c>
      <c r="W17" s="121">
        <v>1338936.439625877</v>
      </c>
      <c r="X17" s="121">
        <v>2553.9268999300002</v>
      </c>
      <c r="Y17" s="121">
        <v>7102113.626780658</v>
      </c>
      <c r="Z17" s="739"/>
      <c r="AA17" s="120"/>
    </row>
    <row r="18" spans="1:28" ht="15.6" x14ac:dyDescent="0.3">
      <c r="A18" s="111"/>
      <c r="B18" s="123" t="s">
        <v>111</v>
      </c>
      <c r="C18" s="121">
        <v>459632.55081666599</v>
      </c>
      <c r="D18" s="121">
        <v>353938.18004908104</v>
      </c>
      <c r="E18" s="121">
        <v>105694.37076758494</v>
      </c>
      <c r="F18" s="121">
        <v>1195674.1458004999</v>
      </c>
      <c r="G18" s="121">
        <v>661193.56111131003</v>
      </c>
      <c r="H18" s="121">
        <v>229740.04837167199</v>
      </c>
      <c r="I18" s="121">
        <v>118898.87368044301</v>
      </c>
      <c r="J18" s="121">
        <v>185841.662637075</v>
      </c>
      <c r="K18" s="121">
        <v>3280514.1084015435</v>
      </c>
      <c r="L18" s="121">
        <v>60225.775452524002</v>
      </c>
      <c r="M18" s="121">
        <v>152669.34181761398</v>
      </c>
      <c r="N18" s="121">
        <v>914464.16845843615</v>
      </c>
      <c r="O18" s="121">
        <v>260882.77054795198</v>
      </c>
      <c r="P18" s="121">
        <v>285781.01835154201</v>
      </c>
      <c r="Q18" s="121">
        <v>1035551.034892163</v>
      </c>
      <c r="R18" s="121">
        <v>570939.99888131267</v>
      </c>
      <c r="S18" s="121">
        <v>2426752.3442891701</v>
      </c>
      <c r="T18" s="121">
        <v>109221.639494342</v>
      </c>
      <c r="U18" s="121">
        <v>1099521.487813615</v>
      </c>
      <c r="V18" s="121">
        <v>71113.733030275995</v>
      </c>
      <c r="W18" s="121">
        <v>1146895.4839509369</v>
      </c>
      <c r="X18" s="121">
        <v>38313.674413550005</v>
      </c>
      <c r="Y18" s="121">
        <v>7400886.8237214293</v>
      </c>
      <c r="Z18" s="739"/>
      <c r="AA18" s="120"/>
    </row>
    <row r="19" spans="1:28" ht="15.6" x14ac:dyDescent="0.3">
      <c r="A19" s="111"/>
      <c r="B19" s="123" t="s">
        <v>112</v>
      </c>
      <c r="C19" s="121">
        <v>812861.32881905593</v>
      </c>
      <c r="D19" s="121">
        <v>507947.34571561293</v>
      </c>
      <c r="E19" s="121">
        <v>304913.983103443</v>
      </c>
      <c r="F19" s="121">
        <v>723295.42320172105</v>
      </c>
      <c r="G19" s="121">
        <v>335948.23821697396</v>
      </c>
      <c r="H19" s="121">
        <v>140816.000886522</v>
      </c>
      <c r="I19" s="121">
        <v>132960.42078290202</v>
      </c>
      <c r="J19" s="121">
        <v>113570.76331532304</v>
      </c>
      <c r="K19" s="121">
        <v>2619965.4291619291</v>
      </c>
      <c r="L19" s="121">
        <v>42100.843446325998</v>
      </c>
      <c r="M19" s="121">
        <v>126986.16235445101</v>
      </c>
      <c r="N19" s="121">
        <v>420405.47938018298</v>
      </c>
      <c r="O19" s="121">
        <v>212838.25384602702</v>
      </c>
      <c r="P19" s="121">
        <v>430403.93871909898</v>
      </c>
      <c r="Q19" s="121">
        <v>873620.7510643471</v>
      </c>
      <c r="R19" s="121">
        <v>513610.00035149604</v>
      </c>
      <c r="S19" s="121">
        <v>1747484.8043049281</v>
      </c>
      <c r="T19" s="121">
        <v>99948.528092374996</v>
      </c>
      <c r="U19" s="121">
        <v>619224.69117883698</v>
      </c>
      <c r="V19" s="121">
        <v>58620.318909687005</v>
      </c>
      <c r="W19" s="121">
        <v>969691.26612402918</v>
      </c>
      <c r="X19" s="121">
        <v>30539.094776903999</v>
      </c>
      <c r="Y19" s="121">
        <v>5934146.0802645385</v>
      </c>
      <c r="Z19" s="739"/>
      <c r="AA19" s="120"/>
      <c r="AB19" s="905"/>
    </row>
    <row r="20" spans="1:28" ht="15.6" x14ac:dyDescent="0.3">
      <c r="A20" s="111"/>
      <c r="B20" s="123" t="s">
        <v>113</v>
      </c>
      <c r="C20" s="121">
        <v>942133.42655936</v>
      </c>
      <c r="D20" s="121">
        <v>553794.20203885809</v>
      </c>
      <c r="E20" s="121">
        <v>388339.22452050197</v>
      </c>
      <c r="F20" s="121">
        <v>1150203.7351296861</v>
      </c>
      <c r="G20" s="121">
        <v>454890.96456631599</v>
      </c>
      <c r="H20" s="121">
        <v>169554.45898462</v>
      </c>
      <c r="I20" s="121">
        <v>305019.32949129998</v>
      </c>
      <c r="J20" s="121">
        <v>220738.98208745004</v>
      </c>
      <c r="K20" s="121">
        <v>2796412.596445316</v>
      </c>
      <c r="L20" s="121">
        <v>136946.638315188</v>
      </c>
      <c r="M20" s="121">
        <v>60388.226964800997</v>
      </c>
      <c r="N20" s="121">
        <v>574552.38894492993</v>
      </c>
      <c r="O20" s="121">
        <v>273484.30930254702</v>
      </c>
      <c r="P20" s="121">
        <v>489821.13278551999</v>
      </c>
      <c r="Q20" s="121">
        <v>617167.77806558204</v>
      </c>
      <c r="R20" s="121">
        <v>644052.12206674821</v>
      </c>
      <c r="S20" s="121">
        <v>1429017.7420185211</v>
      </c>
      <c r="T20" s="121">
        <v>72144.403350339999</v>
      </c>
      <c r="U20" s="121">
        <v>490445.25432186201</v>
      </c>
      <c r="V20" s="121">
        <v>73713.668628479005</v>
      </c>
      <c r="W20" s="121">
        <v>792714.41571783996</v>
      </c>
      <c r="X20" s="121">
        <v>41840.831712180006</v>
      </c>
      <c r="Y20" s="121">
        <v>6359608.3318650629</v>
      </c>
      <c r="Z20" s="739"/>
      <c r="AA20" s="120"/>
    </row>
    <row r="21" spans="1:28" ht="15.6" x14ac:dyDescent="0.3">
      <c r="A21" s="111">
        <v>2023</v>
      </c>
      <c r="B21" s="216" t="s">
        <v>110</v>
      </c>
      <c r="C21" s="216">
        <v>665895.88696544094</v>
      </c>
      <c r="D21" s="216">
        <v>399190.64443703706</v>
      </c>
      <c r="E21" s="216">
        <v>266705.24252840388</v>
      </c>
      <c r="F21" s="216">
        <v>1193015.6065383961</v>
      </c>
      <c r="G21" s="216">
        <v>579348.01689699711</v>
      </c>
      <c r="H21" s="216">
        <v>427360.87768650299</v>
      </c>
      <c r="I21" s="216">
        <v>114894.02877097999</v>
      </c>
      <c r="J21" s="216">
        <v>71412.683183916059</v>
      </c>
      <c r="K21" s="216">
        <v>3011939.8323516073</v>
      </c>
      <c r="L21" s="216">
        <v>51211.416329550004</v>
      </c>
      <c r="M21" s="216">
        <v>455483.66899232904</v>
      </c>
      <c r="N21" s="216">
        <v>837651.91723768704</v>
      </c>
      <c r="O21" s="216">
        <v>347190.795757549</v>
      </c>
      <c r="P21" s="216">
        <v>487340.60801632598</v>
      </c>
      <c r="Q21" s="216">
        <v>488174.91073151299</v>
      </c>
      <c r="R21" s="216">
        <v>344886.51528665307</v>
      </c>
      <c r="S21" s="216">
        <v>1612213.0878549931</v>
      </c>
      <c r="T21" s="216">
        <v>46404.817131720003</v>
      </c>
      <c r="U21" s="216">
        <v>386571.59167524701</v>
      </c>
      <c r="V21" s="216">
        <v>126609.513392487</v>
      </c>
      <c r="W21" s="216">
        <v>1052627.1656555391</v>
      </c>
      <c r="X21" s="216">
        <v>3974.4680450099995</v>
      </c>
      <c r="Y21" s="216">
        <v>6487038.8817554489</v>
      </c>
      <c r="Z21" s="739"/>
      <c r="AA21" s="120"/>
    </row>
    <row r="22" spans="1:28" ht="15.6" x14ac:dyDescent="0.3">
      <c r="A22" s="111"/>
      <c r="B22" s="216" t="s">
        <v>111</v>
      </c>
      <c r="C22" s="216">
        <v>644821.04397185193</v>
      </c>
      <c r="D22" s="216">
        <v>439558.11922159395</v>
      </c>
      <c r="E22" s="216">
        <v>205262.92475025801</v>
      </c>
      <c r="F22" s="216">
        <v>1295641.8108157101</v>
      </c>
      <c r="G22" s="216">
        <v>691848.96742577991</v>
      </c>
      <c r="H22" s="216">
        <v>317047.50486544997</v>
      </c>
      <c r="I22" s="216">
        <v>30970.704577310004</v>
      </c>
      <c r="J22" s="216">
        <v>255774.63394716999</v>
      </c>
      <c r="K22" s="216">
        <v>2733882.2255686782</v>
      </c>
      <c r="L22" s="216">
        <v>99647.156013849992</v>
      </c>
      <c r="M22" s="216">
        <v>128891.230595373</v>
      </c>
      <c r="N22" s="216">
        <v>779512.08315348998</v>
      </c>
      <c r="O22" s="216">
        <v>118012.82243616</v>
      </c>
      <c r="P22" s="216">
        <v>343315.74088937498</v>
      </c>
      <c r="Q22" s="216">
        <v>594132.55663974991</v>
      </c>
      <c r="R22" s="216">
        <v>670370.6358406801</v>
      </c>
      <c r="S22" s="216">
        <v>1754565.195418776</v>
      </c>
      <c r="T22" s="216">
        <v>57452.621920270001</v>
      </c>
      <c r="U22" s="216">
        <v>504466.80063962995</v>
      </c>
      <c r="V22" s="216">
        <v>131500.15685129998</v>
      </c>
      <c r="W22" s="216">
        <v>1061145.616007576</v>
      </c>
      <c r="X22" s="216">
        <v>6219.9312912000005</v>
      </c>
      <c r="Y22" s="216">
        <v>6435130.2070662156</v>
      </c>
      <c r="Z22" s="739"/>
      <c r="AA22" s="120"/>
    </row>
    <row r="23" spans="1:28" ht="15.6" x14ac:dyDescent="0.3">
      <c r="A23" s="111"/>
      <c r="B23" s="216" t="s">
        <v>112</v>
      </c>
      <c r="C23" s="216">
        <v>1142206.2607662589</v>
      </c>
      <c r="D23" s="216">
        <v>711706.11897939898</v>
      </c>
      <c r="E23" s="216">
        <v>430500.14178686001</v>
      </c>
      <c r="F23" s="216">
        <v>1552992.785400813</v>
      </c>
      <c r="G23" s="216">
        <v>608367.39568930597</v>
      </c>
      <c r="H23" s="216">
        <v>484457.57509812096</v>
      </c>
      <c r="I23" s="216">
        <v>124315.37729025999</v>
      </c>
      <c r="J23" s="216">
        <v>335852.43732312595</v>
      </c>
      <c r="K23" s="216">
        <v>4625651.3483904824</v>
      </c>
      <c r="L23" s="216">
        <v>197735.78799940099</v>
      </c>
      <c r="M23" s="216">
        <v>488925.92362829502</v>
      </c>
      <c r="N23" s="216">
        <v>988657.86336771003</v>
      </c>
      <c r="O23" s="216">
        <v>379154.49845874996</v>
      </c>
      <c r="P23" s="216">
        <v>720448.41044589598</v>
      </c>
      <c r="Q23" s="216">
        <v>1274065.9988222099</v>
      </c>
      <c r="R23" s="216">
        <v>576662.86566822021</v>
      </c>
      <c r="S23" s="216">
        <v>2949733.0878181988</v>
      </c>
      <c r="T23" s="216">
        <v>68682.782984990001</v>
      </c>
      <c r="U23" s="216">
        <v>1015131.05513896</v>
      </c>
      <c r="V23" s="216">
        <v>224278.2478141</v>
      </c>
      <c r="W23" s="216">
        <v>1641641.0018801489</v>
      </c>
      <c r="X23" s="216">
        <v>76020.368212400004</v>
      </c>
      <c r="Y23" s="216">
        <v>10346603.850588152</v>
      </c>
      <c r="Z23" s="739"/>
      <c r="AA23" s="120"/>
    </row>
    <row r="24" spans="1:28" ht="15.6" x14ac:dyDescent="0.3">
      <c r="A24" s="98"/>
      <c r="B24" s="216" t="s">
        <v>113</v>
      </c>
      <c r="C24" s="216">
        <v>1260939.056138939</v>
      </c>
      <c r="D24" s="216">
        <v>686755.15228956193</v>
      </c>
      <c r="E24" s="216">
        <v>574183.90384937695</v>
      </c>
      <c r="F24" s="216">
        <v>2120754.779708867</v>
      </c>
      <c r="G24" s="216">
        <v>729595.33750449005</v>
      </c>
      <c r="H24" s="216">
        <v>907644.01858991</v>
      </c>
      <c r="I24" s="216">
        <v>191321.04967571099</v>
      </c>
      <c r="J24" s="216">
        <v>292194.37393875595</v>
      </c>
      <c r="K24" s="216">
        <v>5958240.7656897949</v>
      </c>
      <c r="L24" s="216">
        <v>177477.59983006999</v>
      </c>
      <c r="M24" s="216">
        <v>335798.02270290401</v>
      </c>
      <c r="N24" s="216">
        <v>1910468.8682655899</v>
      </c>
      <c r="O24" s="216">
        <v>549831.92757418007</v>
      </c>
      <c r="P24" s="216">
        <v>799769.98710915004</v>
      </c>
      <c r="Q24" s="216">
        <v>1030086.36559592</v>
      </c>
      <c r="R24" s="216">
        <v>1154807.9946119809</v>
      </c>
      <c r="S24" s="216">
        <v>3272667.4837725321</v>
      </c>
      <c r="T24" s="216">
        <v>109743.80032343999</v>
      </c>
      <c r="U24" s="216">
        <v>1101467.5742683848</v>
      </c>
      <c r="V24" s="216">
        <v>408988.10891498195</v>
      </c>
      <c r="W24" s="216">
        <v>1652468.0002657252</v>
      </c>
      <c r="X24" s="216">
        <v>81017.417965461995</v>
      </c>
      <c r="Y24" s="216">
        <v>12693619.503275596</v>
      </c>
      <c r="Z24" s="739"/>
      <c r="AA24" s="120"/>
    </row>
    <row r="25" spans="1:28" s="89" customFormat="1" ht="15.6" x14ac:dyDescent="0.3">
      <c r="A25" s="111">
        <v>2024</v>
      </c>
      <c r="B25" s="73" t="s">
        <v>110</v>
      </c>
      <c r="C25" s="73">
        <v>2236817.6081909724</v>
      </c>
      <c r="D25" s="73">
        <v>1250707.6461314252</v>
      </c>
      <c r="E25" s="73">
        <v>986109.96205954719</v>
      </c>
      <c r="F25" s="73">
        <v>3410477.1072366191</v>
      </c>
      <c r="G25" s="73">
        <v>1311163.1710021261</v>
      </c>
      <c r="H25" s="73">
        <v>1110479.7948674699</v>
      </c>
      <c r="I25" s="73">
        <v>196612.48217831602</v>
      </c>
      <c r="J25" s="73">
        <v>792221.65918870689</v>
      </c>
      <c r="K25" s="73">
        <v>8325267.8900379753</v>
      </c>
      <c r="L25" s="73">
        <v>394297.811627505</v>
      </c>
      <c r="M25" s="73">
        <v>268111.19134692301</v>
      </c>
      <c r="N25" s="73">
        <v>1695441.39206755</v>
      </c>
      <c r="O25" s="73">
        <v>904272.86750658904</v>
      </c>
      <c r="P25" s="73">
        <v>2125031.2062391052</v>
      </c>
      <c r="Q25" s="73">
        <v>2023546.76876026</v>
      </c>
      <c r="R25" s="73">
        <v>914566.65249004308</v>
      </c>
      <c r="S25" s="73">
        <v>5179138.1807664875</v>
      </c>
      <c r="T25" s="73">
        <v>211474.18582794</v>
      </c>
      <c r="U25" s="73">
        <v>1611393.0041889418</v>
      </c>
      <c r="V25" s="73">
        <v>682931.92699510499</v>
      </c>
      <c r="W25" s="73">
        <v>2673339.0637545008</v>
      </c>
      <c r="X25" s="73">
        <v>15658.3992416</v>
      </c>
      <c r="Y25" s="73">
        <v>19167359.185473654</v>
      </c>
      <c r="Z25" s="739"/>
      <c r="AA25" s="120"/>
      <c r="AB25" s="908"/>
    </row>
    <row r="26" spans="1:28" s="89" customFormat="1" ht="15.6" x14ac:dyDescent="0.3">
      <c r="A26" s="319"/>
      <c r="B26" s="73" t="s">
        <v>111</v>
      </c>
      <c r="C26" s="73">
        <v>2356014.3518411689</v>
      </c>
      <c r="D26" s="73">
        <v>1667327.8327514098</v>
      </c>
      <c r="E26" s="73">
        <f>C26-D26</f>
        <v>688686.51908975909</v>
      </c>
      <c r="F26" s="73">
        <v>3880219.5457222709</v>
      </c>
      <c r="G26" s="73">
        <v>1855938.9103955701</v>
      </c>
      <c r="H26" s="73">
        <v>1176474.1380005099</v>
      </c>
      <c r="I26" s="73">
        <v>383871.67442548997</v>
      </c>
      <c r="J26" s="73">
        <f>F26-(G26+H26+I26)</f>
        <v>463934.82290070085</v>
      </c>
      <c r="K26" s="73">
        <v>8199452.2158258166</v>
      </c>
      <c r="L26" s="73">
        <v>661933.12493017002</v>
      </c>
      <c r="M26" s="73">
        <v>138646.02129898002</v>
      </c>
      <c r="N26" s="73">
        <v>1379504.30673155</v>
      </c>
      <c r="O26" s="73">
        <v>1163991.46711088</v>
      </c>
      <c r="P26" s="73">
        <v>1819942.6041788</v>
      </c>
      <c r="Q26" s="73">
        <v>2007002.5526701501</v>
      </c>
      <c r="R26" s="73">
        <f>K26-(L26+M26+N26+O26+P26+Q26)</f>
        <v>1028432.1389052868</v>
      </c>
      <c r="S26" s="73">
        <v>4966811.81299337</v>
      </c>
      <c r="T26" s="73">
        <v>186931.35810123</v>
      </c>
      <c r="U26" s="73">
        <v>1650089.35173658</v>
      </c>
      <c r="V26" s="73">
        <v>744911.16721096996</v>
      </c>
      <c r="W26" s="73">
        <f>S26-(T26+U26+V26)</f>
        <v>2384879.9359445898</v>
      </c>
      <c r="X26" s="73">
        <v>16433.764803970014</v>
      </c>
      <c r="Y26" s="73">
        <f t="shared" ref="Y26" si="1">X26+S26+K26+F26+C26</f>
        <v>19418931.691186599</v>
      </c>
      <c r="Z26" s="739"/>
      <c r="AA26" s="120"/>
      <c r="AB26" s="908"/>
    </row>
    <row r="27" spans="1:28" ht="15.6" x14ac:dyDescent="0.3">
      <c r="A27" s="111">
        <v>2020</v>
      </c>
      <c r="B27" s="98" t="s">
        <v>114</v>
      </c>
      <c r="C27" s="117">
        <v>409384.16926012002</v>
      </c>
      <c r="D27" s="117">
        <v>116590.27248469002</v>
      </c>
      <c r="E27" s="117">
        <v>292793.89677543001</v>
      </c>
      <c r="F27" s="117">
        <v>83419.036155969996</v>
      </c>
      <c r="G27" s="117">
        <v>42726.315489010005</v>
      </c>
      <c r="H27" s="117">
        <v>318.8241357</v>
      </c>
      <c r="I27" s="117">
        <v>10177.501001000001</v>
      </c>
      <c r="J27" s="119">
        <v>30196.395530259993</v>
      </c>
      <c r="K27" s="117">
        <v>671869.04015180003</v>
      </c>
      <c r="L27" s="117">
        <v>24702.004489119998</v>
      </c>
      <c r="M27" s="117">
        <v>33332.066012449999</v>
      </c>
      <c r="N27" s="117">
        <v>198070.33078726</v>
      </c>
      <c r="O27" s="117">
        <v>67595.487369909999</v>
      </c>
      <c r="P27" s="117">
        <v>54605.183312989997</v>
      </c>
      <c r="Q27" s="117">
        <v>162803.97981662001</v>
      </c>
      <c r="R27" s="117">
        <v>130759.98836345004</v>
      </c>
      <c r="S27" s="117">
        <v>538693.40039404994</v>
      </c>
      <c r="T27" s="117">
        <v>12544.34294493</v>
      </c>
      <c r="U27" s="117">
        <v>243419.42342365001</v>
      </c>
      <c r="V27" s="117">
        <v>83929.397648820013</v>
      </c>
      <c r="W27" s="119">
        <v>198800.23637664993</v>
      </c>
      <c r="X27" s="117">
        <v>3317.94022971</v>
      </c>
      <c r="Y27" s="119">
        <v>1706683.58619165</v>
      </c>
      <c r="Z27" s="739"/>
      <c r="AA27" s="120"/>
    </row>
    <row r="28" spans="1:28" ht="15.6" x14ac:dyDescent="0.3">
      <c r="A28" s="111"/>
      <c r="B28" s="98" t="s">
        <v>115</v>
      </c>
      <c r="C28" s="117">
        <v>366712.25835990004</v>
      </c>
      <c r="D28" s="117">
        <v>112945.5943025</v>
      </c>
      <c r="E28" s="117">
        <v>253766.66405740002</v>
      </c>
      <c r="F28" s="117">
        <v>79832.845330289987</v>
      </c>
      <c r="G28" s="117">
        <v>39054.769772699998</v>
      </c>
      <c r="H28" s="117">
        <v>17626.321126450002</v>
      </c>
      <c r="I28" s="117">
        <v>6174.2059099999997</v>
      </c>
      <c r="J28" s="119">
        <v>16977.548521139986</v>
      </c>
      <c r="K28" s="117">
        <v>551427.72145257995</v>
      </c>
      <c r="L28" s="117">
        <v>3180.1425938699999</v>
      </c>
      <c r="M28" s="117">
        <v>97543.263691679997</v>
      </c>
      <c r="N28" s="117">
        <v>119642.40076294</v>
      </c>
      <c r="O28" s="117">
        <v>74799.374667020005</v>
      </c>
      <c r="P28" s="117">
        <v>49840.309482050005</v>
      </c>
      <c r="Q28" s="117">
        <v>128177.32133603</v>
      </c>
      <c r="R28" s="117">
        <v>78244.908918989939</v>
      </c>
      <c r="S28" s="117">
        <v>421786.50155827001</v>
      </c>
      <c r="T28" s="117">
        <v>3647.3913124699998</v>
      </c>
      <c r="U28" s="117">
        <v>246498.11289808</v>
      </c>
      <c r="V28" s="117">
        <v>16784.09269225</v>
      </c>
      <c r="W28" s="119">
        <v>154856.90465547005</v>
      </c>
      <c r="X28" s="117">
        <v>19065.803572599998</v>
      </c>
      <c r="Y28" s="119">
        <v>1438825.1302736399</v>
      </c>
      <c r="Z28" s="739"/>
      <c r="AA28" s="120"/>
    </row>
    <row r="29" spans="1:28" ht="15.6" x14ac:dyDescent="0.3">
      <c r="A29" s="111"/>
      <c r="B29" s="98" t="s">
        <v>116</v>
      </c>
      <c r="C29" s="117">
        <v>203708.31105372001</v>
      </c>
      <c r="D29" s="117">
        <v>68507.38464643</v>
      </c>
      <c r="E29" s="117">
        <v>135200.92640729001</v>
      </c>
      <c r="F29" s="117">
        <v>53995.41697454</v>
      </c>
      <c r="G29" s="117">
        <v>20618.844049539999</v>
      </c>
      <c r="H29" s="117">
        <v>11093.8580848</v>
      </c>
      <c r="I29" s="117">
        <v>11170.134977200001</v>
      </c>
      <c r="J29" s="119">
        <v>11112.579862999999</v>
      </c>
      <c r="K29" s="117">
        <v>352363.81191455998</v>
      </c>
      <c r="L29" s="117">
        <v>9381.4136069899996</v>
      </c>
      <c r="M29" s="117">
        <v>16804.572143600002</v>
      </c>
      <c r="N29" s="117">
        <v>79219.039053009998</v>
      </c>
      <c r="O29" s="117">
        <v>19912.601894849999</v>
      </c>
      <c r="P29" s="117">
        <v>55128.915244960001</v>
      </c>
      <c r="Q29" s="117">
        <v>118390.11525457</v>
      </c>
      <c r="R29" s="117">
        <v>53527.15471658</v>
      </c>
      <c r="S29" s="117">
        <v>331387.24906591</v>
      </c>
      <c r="T29" s="117">
        <v>15020.89794694</v>
      </c>
      <c r="U29" s="117">
        <v>147340.50279706001</v>
      </c>
      <c r="V29" s="117">
        <v>27265.46542484</v>
      </c>
      <c r="W29" s="119">
        <v>141760.38289707</v>
      </c>
      <c r="X29" s="117">
        <v>22806.43192481</v>
      </c>
      <c r="Y29" s="119">
        <v>964261.22093354003</v>
      </c>
      <c r="Z29" s="120"/>
      <c r="AA29" s="905"/>
    </row>
    <row r="30" spans="1:28" ht="15.6" x14ac:dyDescent="0.3">
      <c r="A30" s="125"/>
      <c r="B30" s="98" t="s">
        <v>117</v>
      </c>
      <c r="C30" s="117">
        <v>133766.24486227002</v>
      </c>
      <c r="D30" s="117">
        <v>54910.903590240006</v>
      </c>
      <c r="E30" s="117">
        <v>78855.341272030011</v>
      </c>
      <c r="F30" s="117">
        <v>38322.533339739995</v>
      </c>
      <c r="G30" s="117">
        <v>32899.23359258</v>
      </c>
      <c r="H30" s="117">
        <v>548.81766352</v>
      </c>
      <c r="I30" s="117">
        <v>3058.0292479999998</v>
      </c>
      <c r="J30" s="119">
        <v>1816.4528356399969</v>
      </c>
      <c r="K30" s="117">
        <v>329348.59516403999</v>
      </c>
      <c r="L30" s="117">
        <v>13539.111844129999</v>
      </c>
      <c r="M30" s="117">
        <v>4919.1897888800004</v>
      </c>
      <c r="N30" s="117">
        <v>46572.055268939999</v>
      </c>
      <c r="O30" s="117">
        <v>12104.31325094</v>
      </c>
      <c r="P30" s="117">
        <v>25663.331708999998</v>
      </c>
      <c r="Q30" s="117">
        <v>173553.43516456999</v>
      </c>
      <c r="R30" s="117">
        <v>52997.158137580031</v>
      </c>
      <c r="S30" s="117">
        <v>183424.29182776998</v>
      </c>
      <c r="T30" s="117">
        <v>10674.9512356</v>
      </c>
      <c r="U30" s="117">
        <v>101434.73989258001</v>
      </c>
      <c r="V30" s="117">
        <v>27295.027773549999</v>
      </c>
      <c r="W30" s="119">
        <v>44019.572926039953</v>
      </c>
      <c r="X30" s="117">
        <v>1296.66748536</v>
      </c>
      <c r="Y30" s="119">
        <v>686158.33267917996</v>
      </c>
      <c r="Z30" s="120"/>
      <c r="AA30" s="905"/>
    </row>
    <row r="31" spans="1:28" ht="15.6" x14ac:dyDescent="0.3">
      <c r="A31" s="125"/>
      <c r="B31" s="98" t="s">
        <v>118</v>
      </c>
      <c r="C31" s="117">
        <v>187912.20806770999</v>
      </c>
      <c r="D31" s="117">
        <v>71259.463184709995</v>
      </c>
      <c r="E31" s="117">
        <v>116652.74488299999</v>
      </c>
      <c r="F31" s="117">
        <v>34358.17485476</v>
      </c>
      <c r="G31" s="117">
        <v>14136.398413659999</v>
      </c>
      <c r="H31" s="117">
        <v>9495.8573674199997</v>
      </c>
      <c r="I31" s="117">
        <v>3481.7749370000001</v>
      </c>
      <c r="J31" s="119">
        <v>7244.1441366799991</v>
      </c>
      <c r="K31" s="117">
        <v>314451.86781003996</v>
      </c>
      <c r="L31" s="117">
        <v>502.95113977999995</v>
      </c>
      <c r="M31" s="117">
        <v>11025.330698309999</v>
      </c>
      <c r="N31" s="117">
        <v>123972.65709189999</v>
      </c>
      <c r="O31" s="117">
        <v>9272.0902048400003</v>
      </c>
      <c r="P31" s="117">
        <v>72453.304347619996</v>
      </c>
      <c r="Q31" s="117">
        <v>54882.509838040001</v>
      </c>
      <c r="R31" s="117">
        <v>42343.024489549978</v>
      </c>
      <c r="S31" s="117">
        <v>215893.32619458999</v>
      </c>
      <c r="T31" s="117">
        <v>10646.92218582</v>
      </c>
      <c r="U31" s="117">
        <v>41140.20926317</v>
      </c>
      <c r="V31" s="117">
        <v>68752.971371240012</v>
      </c>
      <c r="W31" s="119">
        <v>95353.223374359979</v>
      </c>
      <c r="X31" s="117">
        <v>53.970606600000004</v>
      </c>
      <c r="Y31" s="119">
        <v>752669.54753369989</v>
      </c>
      <c r="Z31" s="120"/>
      <c r="AA31" s="905"/>
    </row>
    <row r="32" spans="1:28" ht="15.6" x14ac:dyDescent="0.3">
      <c r="A32" s="125"/>
      <c r="B32" s="98" t="s">
        <v>119</v>
      </c>
      <c r="C32" s="117">
        <v>79710.131167619998</v>
      </c>
      <c r="D32" s="117">
        <v>22863.807243019997</v>
      </c>
      <c r="E32" s="117">
        <v>56846.323924600001</v>
      </c>
      <c r="F32" s="117">
        <v>33090.967602149998</v>
      </c>
      <c r="G32" s="117">
        <v>14124.768109909999</v>
      </c>
      <c r="H32" s="117">
        <v>16516.52940924</v>
      </c>
      <c r="I32" s="117">
        <v>6.9311999999999996</v>
      </c>
      <c r="J32" s="119">
        <v>2442.7388829999982</v>
      </c>
      <c r="K32" s="117">
        <v>334857.42831303005</v>
      </c>
      <c r="L32" s="117">
        <v>23194.645465360001</v>
      </c>
      <c r="M32" s="117">
        <v>13378.58393834</v>
      </c>
      <c r="N32" s="117">
        <v>75273.891877339993</v>
      </c>
      <c r="O32" s="117">
        <v>41054.984373920001</v>
      </c>
      <c r="P32" s="117">
        <v>22132.812689819999</v>
      </c>
      <c r="Q32" s="117">
        <v>82311.362698700003</v>
      </c>
      <c r="R32" s="117">
        <v>77511.147269550071</v>
      </c>
      <c r="S32" s="117">
        <v>338086.57319991</v>
      </c>
      <c r="T32" s="117">
        <v>14491.61101844</v>
      </c>
      <c r="U32" s="117">
        <v>52975.928196699999</v>
      </c>
      <c r="V32" s="117">
        <v>127574.50314477</v>
      </c>
      <c r="W32" s="119">
        <v>143044.53083999999</v>
      </c>
      <c r="X32" s="117">
        <v>380.17419547000003</v>
      </c>
      <c r="Y32" s="119">
        <v>786125.2744781801</v>
      </c>
      <c r="Z32" s="120"/>
      <c r="AA32" s="905"/>
    </row>
    <row r="33" spans="1:27" ht="15.6" x14ac:dyDescent="0.3">
      <c r="A33" s="125"/>
      <c r="B33" s="98" t="s">
        <v>120</v>
      </c>
      <c r="C33" s="117">
        <v>111098.78794392999</v>
      </c>
      <c r="D33" s="117">
        <v>50560.093448049985</v>
      </c>
      <c r="E33" s="117">
        <v>60538.694495880001</v>
      </c>
      <c r="F33" s="117">
        <v>50128.282230699995</v>
      </c>
      <c r="G33" s="117">
        <v>14745.15383637</v>
      </c>
      <c r="H33" s="117">
        <v>32088.82459059</v>
      </c>
      <c r="I33" s="117">
        <v>35.8742667</v>
      </c>
      <c r="J33" s="119">
        <v>3258.4295370399996</v>
      </c>
      <c r="K33" s="117">
        <v>476074.61898242001</v>
      </c>
      <c r="L33" s="117">
        <v>2716.2247041199998</v>
      </c>
      <c r="M33" s="117">
        <v>32915.632534330005</v>
      </c>
      <c r="N33" s="117">
        <v>93022.159784860007</v>
      </c>
      <c r="O33" s="117">
        <v>46619.084809169995</v>
      </c>
      <c r="P33" s="117">
        <v>30630.541273229999</v>
      </c>
      <c r="Q33" s="117">
        <v>142079.61982685002</v>
      </c>
      <c r="R33" s="117">
        <v>128091.35604986001</v>
      </c>
      <c r="S33" s="117">
        <v>447703.88273515995</v>
      </c>
      <c r="T33" s="117">
        <v>8733.4038843199996</v>
      </c>
      <c r="U33" s="117">
        <v>197994.85787748999</v>
      </c>
      <c r="V33" s="117">
        <v>92716.980942009992</v>
      </c>
      <c r="W33" s="119">
        <v>148258.64003133995</v>
      </c>
      <c r="X33" s="117">
        <v>19884.612835779997</v>
      </c>
      <c r="Y33" s="119">
        <v>1104890.1847279901</v>
      </c>
      <c r="Z33" s="120"/>
      <c r="AA33" s="905"/>
    </row>
    <row r="34" spans="1:27" ht="15.6" x14ac:dyDescent="0.3">
      <c r="A34" s="125"/>
      <c r="B34" s="98" t="s">
        <v>121</v>
      </c>
      <c r="C34" s="117">
        <v>184846.53701402</v>
      </c>
      <c r="D34" s="117">
        <v>92511.497738930004</v>
      </c>
      <c r="E34" s="117">
        <v>92335.039275089992</v>
      </c>
      <c r="F34" s="117">
        <v>53407.583630199995</v>
      </c>
      <c r="G34" s="117">
        <v>19840.451561599999</v>
      </c>
      <c r="H34" s="117">
        <v>33561.273243800002</v>
      </c>
      <c r="I34" s="117">
        <v>0</v>
      </c>
      <c r="J34" s="119">
        <v>5.8588247999941814</v>
      </c>
      <c r="K34" s="117">
        <v>396473.31052449998</v>
      </c>
      <c r="L34" s="117">
        <v>1256.2120689999999</v>
      </c>
      <c r="M34" s="117">
        <v>7928.9626968500006</v>
      </c>
      <c r="N34" s="117">
        <v>97131.590858220006</v>
      </c>
      <c r="O34" s="117">
        <v>45718.952659690003</v>
      </c>
      <c r="P34" s="117">
        <v>55080.35780931</v>
      </c>
      <c r="Q34" s="117">
        <v>96660.432497710004</v>
      </c>
      <c r="R34" s="117">
        <v>92696.801933719951</v>
      </c>
      <c r="S34" s="117">
        <v>356811.76006330998</v>
      </c>
      <c r="T34" s="117">
        <v>9653.2128770499985</v>
      </c>
      <c r="U34" s="117">
        <v>149150.76706432999</v>
      </c>
      <c r="V34" s="117">
        <v>14875.95017658</v>
      </c>
      <c r="W34" s="119">
        <v>183131.82994535001</v>
      </c>
      <c r="X34" s="117">
        <v>571.83316874000002</v>
      </c>
      <c r="Y34" s="119">
        <v>992111.02440076997</v>
      </c>
      <c r="Z34" s="120"/>
      <c r="AA34" s="905"/>
    </row>
    <row r="35" spans="1:27" ht="15.6" x14ac:dyDescent="0.3">
      <c r="A35" s="125"/>
      <c r="B35" s="98" t="s">
        <v>122</v>
      </c>
      <c r="C35" s="117">
        <v>146622.90370497</v>
      </c>
      <c r="D35" s="117">
        <v>45822.49807532</v>
      </c>
      <c r="E35" s="117">
        <v>100800.40562964999</v>
      </c>
      <c r="F35" s="117">
        <v>47248.176993889996</v>
      </c>
      <c r="G35" s="117">
        <v>13690.3136798</v>
      </c>
      <c r="H35" s="117">
        <v>30149.955205999999</v>
      </c>
      <c r="I35" s="117">
        <v>0</v>
      </c>
      <c r="J35" s="119">
        <v>3407.9081080899996</v>
      </c>
      <c r="K35" s="117">
        <v>370717.72404396004</v>
      </c>
      <c r="L35" s="117">
        <v>10534.439084200001</v>
      </c>
      <c r="M35" s="117">
        <v>43927.742168500001</v>
      </c>
      <c r="N35" s="117">
        <v>44893.464790980004</v>
      </c>
      <c r="O35" s="117">
        <v>26071.033721380001</v>
      </c>
      <c r="P35" s="117">
        <v>56510.937085650003</v>
      </c>
      <c r="Q35" s="117">
        <v>89728.442407419992</v>
      </c>
      <c r="R35" s="117">
        <v>99051.664785830013</v>
      </c>
      <c r="S35" s="117">
        <v>315001.47743123997</v>
      </c>
      <c r="T35" s="117">
        <v>444.16783118000001</v>
      </c>
      <c r="U35" s="117">
        <v>153480.60029079</v>
      </c>
      <c r="V35" s="117">
        <v>17502.84687506</v>
      </c>
      <c r="W35" s="119">
        <v>143573.86243420996</v>
      </c>
      <c r="X35" s="117">
        <v>16872.84340591</v>
      </c>
      <c r="Y35" s="119">
        <v>896463.12557996996</v>
      </c>
      <c r="Z35" s="120"/>
      <c r="AA35" s="905"/>
    </row>
    <row r="36" spans="1:27" ht="15.6" x14ac:dyDescent="0.3">
      <c r="A36" s="118"/>
      <c r="B36" s="123" t="s">
        <v>123</v>
      </c>
      <c r="C36" s="126">
        <v>181831.78331861598</v>
      </c>
      <c r="D36" s="127">
        <v>79652.719435445993</v>
      </c>
      <c r="E36" s="119">
        <v>102179.06388316999</v>
      </c>
      <c r="F36" s="128">
        <v>96845.128330000007</v>
      </c>
      <c r="G36" s="117">
        <v>49171.421944000002</v>
      </c>
      <c r="H36" s="117">
        <v>29479.752863000002</v>
      </c>
      <c r="I36" s="117">
        <v>3823.251072</v>
      </c>
      <c r="J36" s="119">
        <v>14370.702451000005</v>
      </c>
      <c r="K36" s="128">
        <v>383994.57752192998</v>
      </c>
      <c r="L36" s="127">
        <v>25269.301041999999</v>
      </c>
      <c r="M36" s="127">
        <v>33044.202485000002</v>
      </c>
      <c r="N36" s="127">
        <v>21140.904021800001</v>
      </c>
      <c r="O36" s="127">
        <v>43524.749173999997</v>
      </c>
      <c r="P36" s="127">
        <v>63613.099519000003</v>
      </c>
      <c r="Q36" s="127">
        <v>115988.74533921</v>
      </c>
      <c r="R36" s="119">
        <v>81413.575940919982</v>
      </c>
      <c r="S36" s="128">
        <v>331427.93220218999</v>
      </c>
      <c r="T36" s="127">
        <v>4451.5298162399995</v>
      </c>
      <c r="U36" s="127">
        <v>120805.75420369999</v>
      </c>
      <c r="V36" s="127">
        <v>80366.634529520001</v>
      </c>
      <c r="W36" s="119">
        <v>125804.01365272998</v>
      </c>
      <c r="X36" s="128">
        <v>4303.9763576699997</v>
      </c>
      <c r="Y36" s="119">
        <v>998403.39773040591</v>
      </c>
      <c r="Z36" s="120"/>
      <c r="AA36" s="905"/>
    </row>
    <row r="37" spans="1:27" ht="15.6" x14ac:dyDescent="0.3">
      <c r="A37" s="118"/>
      <c r="B37" s="123" t="s">
        <v>124</v>
      </c>
      <c r="C37" s="126">
        <v>158410.611511508</v>
      </c>
      <c r="D37" s="127">
        <v>67738.682486799997</v>
      </c>
      <c r="E37" s="119">
        <v>90671.929024708006</v>
      </c>
      <c r="F37" s="128">
        <v>87278.227853529999</v>
      </c>
      <c r="G37" s="117">
        <v>36562.473262629996</v>
      </c>
      <c r="H37" s="117">
        <v>31074.587877999998</v>
      </c>
      <c r="I37" s="117">
        <v>3317.8026697</v>
      </c>
      <c r="J37" s="119">
        <v>16323.364042529996</v>
      </c>
      <c r="K37" s="128">
        <v>403655.08638136997</v>
      </c>
      <c r="L37" s="127">
        <v>316.73937999999998</v>
      </c>
      <c r="M37" s="127">
        <v>15297.852036</v>
      </c>
      <c r="N37" s="127">
        <v>162245.11388397001</v>
      </c>
      <c r="O37" s="127">
        <v>7988.7343179399995</v>
      </c>
      <c r="P37" s="127">
        <v>21786.477841</v>
      </c>
      <c r="Q37" s="127">
        <v>102057.1919739</v>
      </c>
      <c r="R37" s="119">
        <v>93962.976948559924</v>
      </c>
      <c r="S37" s="128">
        <v>348064.36633714003</v>
      </c>
      <c r="T37" s="127">
        <v>965.54726266</v>
      </c>
      <c r="U37" s="127">
        <v>183254.99264526999</v>
      </c>
      <c r="V37" s="127">
        <v>36101.370714059994</v>
      </c>
      <c r="W37" s="119">
        <v>127742.45571515005</v>
      </c>
      <c r="X37" s="128">
        <v>27641.876904257999</v>
      </c>
      <c r="Y37" s="119">
        <v>1025050.168987806</v>
      </c>
      <c r="Z37" s="120"/>
      <c r="AA37" s="905"/>
    </row>
    <row r="38" spans="1:27" ht="15.6" x14ac:dyDescent="0.3">
      <c r="A38" s="118"/>
      <c r="B38" s="123" t="s">
        <v>125</v>
      </c>
      <c r="C38" s="126">
        <v>210883.91875214002</v>
      </c>
      <c r="D38" s="127">
        <v>57969.586428579991</v>
      </c>
      <c r="E38" s="119">
        <v>152914.33232356003</v>
      </c>
      <c r="F38" s="128">
        <v>192249.49412604002</v>
      </c>
      <c r="G38" s="117">
        <v>84627.593724999999</v>
      </c>
      <c r="H38" s="117">
        <v>75092.779702</v>
      </c>
      <c r="I38" s="117">
        <v>12627.715464620002</v>
      </c>
      <c r="J38" s="119">
        <v>19901.405234040023</v>
      </c>
      <c r="K38" s="128">
        <v>283737.88905974501</v>
      </c>
      <c r="L38" s="127">
        <v>2298.999613</v>
      </c>
      <c r="M38" s="127">
        <v>44.831937154999999</v>
      </c>
      <c r="N38" s="127">
        <v>11110.95824365</v>
      </c>
      <c r="O38" s="127">
        <v>45537.162618800001</v>
      </c>
      <c r="P38" s="127">
        <v>58167.5132543</v>
      </c>
      <c r="Q38" s="127">
        <v>95330.818802299997</v>
      </c>
      <c r="R38" s="119">
        <v>71247.604590539995</v>
      </c>
      <c r="S38" s="128">
        <v>479382.530492016</v>
      </c>
      <c r="T38" s="127">
        <v>9266.8073798999994</v>
      </c>
      <c r="U38" s="127">
        <v>242954.45507070998</v>
      </c>
      <c r="V38" s="127">
        <v>40316.340525485</v>
      </c>
      <c r="W38" s="119">
        <v>186844.92751592101</v>
      </c>
      <c r="X38" s="128">
        <v>4789.6179007000001</v>
      </c>
      <c r="Y38" s="119">
        <v>1171043.4503306411</v>
      </c>
      <c r="Z38" s="120"/>
      <c r="AA38" s="905"/>
    </row>
    <row r="39" spans="1:27" ht="15.6" x14ac:dyDescent="0.3">
      <c r="A39" s="111">
        <v>2021</v>
      </c>
      <c r="B39" s="123" t="s">
        <v>114</v>
      </c>
      <c r="C39" s="121">
        <v>154689.41659010999</v>
      </c>
      <c r="D39" s="119">
        <v>82620.671009179991</v>
      </c>
      <c r="E39" s="129">
        <v>72068.745580930001</v>
      </c>
      <c r="F39" s="121">
        <v>55487.114622400004</v>
      </c>
      <c r="G39" s="119">
        <v>36842.865306199994</v>
      </c>
      <c r="H39" s="119">
        <v>10890.774146</v>
      </c>
      <c r="I39" s="119">
        <v>7747.8843761999997</v>
      </c>
      <c r="J39" s="119">
        <v>5.5907940000106464</v>
      </c>
      <c r="K39" s="121">
        <v>311922.85624367499</v>
      </c>
      <c r="L39" s="119">
        <v>701.09668048000003</v>
      </c>
      <c r="M39" s="130">
        <v>23052.965725775</v>
      </c>
      <c r="N39" s="119">
        <v>47949.264507139997</v>
      </c>
      <c r="O39" s="119">
        <v>19366.137632599999</v>
      </c>
      <c r="P39" s="119">
        <v>34073.544484599995</v>
      </c>
      <c r="Q39" s="119">
        <v>93516.588760099999</v>
      </c>
      <c r="R39" s="117">
        <v>93263.258452980022</v>
      </c>
      <c r="S39" s="121">
        <v>368011.12101947999</v>
      </c>
      <c r="T39" s="119">
        <v>13844.3613664</v>
      </c>
      <c r="U39" s="119">
        <v>180802.23835829998</v>
      </c>
      <c r="V39" s="119">
        <v>51859.237912510005</v>
      </c>
      <c r="W39" s="119">
        <v>121505.28338227002</v>
      </c>
      <c r="X39" s="121">
        <v>5088.4989644099996</v>
      </c>
      <c r="Y39" s="119">
        <v>895199.00744007505</v>
      </c>
      <c r="Z39" s="120"/>
      <c r="AA39" s="905"/>
    </row>
    <row r="40" spans="1:27" ht="15.6" x14ac:dyDescent="0.3">
      <c r="A40" s="125"/>
      <c r="B40" s="123" t="s">
        <v>115</v>
      </c>
      <c r="C40" s="121">
        <v>140292.16646366401</v>
      </c>
      <c r="D40" s="119">
        <v>92308.602024013991</v>
      </c>
      <c r="E40" s="129">
        <v>47983.564439650014</v>
      </c>
      <c r="F40" s="121">
        <v>76135.762343559996</v>
      </c>
      <c r="G40" s="119">
        <v>27159.43673714</v>
      </c>
      <c r="H40" s="119">
        <v>25331.286238080003</v>
      </c>
      <c r="I40" s="119">
        <v>14789.5763752</v>
      </c>
      <c r="J40" s="119">
        <v>8855.4629931399832</v>
      </c>
      <c r="K40" s="121">
        <v>373700.85008263</v>
      </c>
      <c r="L40" s="119">
        <v>1501.60024419</v>
      </c>
      <c r="M40" s="130">
        <v>29878.389355250001</v>
      </c>
      <c r="N40" s="119">
        <v>57076.441404630001</v>
      </c>
      <c r="O40" s="119">
        <v>11502.21221426</v>
      </c>
      <c r="P40" s="119">
        <v>40277.156522980004</v>
      </c>
      <c r="Q40" s="119">
        <v>148030.26040344001</v>
      </c>
      <c r="R40" s="117">
        <v>85434.789937879948</v>
      </c>
      <c r="S40" s="121">
        <v>393848.60575078602</v>
      </c>
      <c r="T40" s="119">
        <v>37891.417336419996</v>
      </c>
      <c r="U40" s="119">
        <v>143739.07308219001</v>
      </c>
      <c r="V40" s="119">
        <v>60967.835053376002</v>
      </c>
      <c r="W40" s="132">
        <v>151250.28027880003</v>
      </c>
      <c r="X40" s="121">
        <v>835.34495972000002</v>
      </c>
      <c r="Y40" s="119">
        <v>984812.72960036003</v>
      </c>
      <c r="Z40" s="120"/>
      <c r="AA40" s="905"/>
    </row>
    <row r="41" spans="1:27" ht="15.6" x14ac:dyDescent="0.3">
      <c r="A41" s="125"/>
      <c r="B41" s="123" t="s">
        <v>116</v>
      </c>
      <c r="C41" s="121">
        <v>124705.70260942999</v>
      </c>
      <c r="D41" s="119">
        <v>85111.607964620009</v>
      </c>
      <c r="E41" s="129">
        <v>39594.094644809986</v>
      </c>
      <c r="F41" s="121">
        <v>204598.46947342998</v>
      </c>
      <c r="G41" s="119">
        <v>26425.536805900003</v>
      </c>
      <c r="H41" s="119">
        <v>40940.258309620003</v>
      </c>
      <c r="I41" s="119">
        <v>104276.06850507999</v>
      </c>
      <c r="J41" s="119">
        <v>32956.605852829962</v>
      </c>
      <c r="K41" s="121">
        <v>345307.57285331999</v>
      </c>
      <c r="L41" s="119">
        <v>18550.69042843</v>
      </c>
      <c r="M41" s="130">
        <v>19629.774481799999</v>
      </c>
      <c r="N41" s="119">
        <v>64251.729295919999</v>
      </c>
      <c r="O41" s="119">
        <v>19532.085628069999</v>
      </c>
      <c r="P41" s="119">
        <v>67060.043183839996</v>
      </c>
      <c r="Q41" s="119">
        <v>61134.748874359997</v>
      </c>
      <c r="R41" s="117">
        <v>95148.500960899983</v>
      </c>
      <c r="S41" s="121">
        <v>429573.98497330002</v>
      </c>
      <c r="T41" s="119">
        <v>8477.7218875300005</v>
      </c>
      <c r="U41" s="119">
        <v>190804.40026101001</v>
      </c>
      <c r="V41" s="119">
        <v>86418.21497026</v>
      </c>
      <c r="W41" s="119">
        <v>143873.64785449998</v>
      </c>
      <c r="X41" s="121">
        <v>734.48768335</v>
      </c>
      <c r="Y41" s="119">
        <v>1104920.2175928301</v>
      </c>
      <c r="Z41" s="120"/>
      <c r="AA41" s="905"/>
    </row>
    <row r="42" spans="1:27" ht="15.6" x14ac:dyDescent="0.3">
      <c r="A42" s="125"/>
      <c r="B42" s="123" t="s">
        <v>117</v>
      </c>
      <c r="C42" s="121">
        <v>302662.532248175</v>
      </c>
      <c r="D42" s="119">
        <v>223898.97759217498</v>
      </c>
      <c r="E42" s="129">
        <v>78763.554656000022</v>
      </c>
      <c r="F42" s="121">
        <v>245109.43715110997</v>
      </c>
      <c r="G42" s="119">
        <v>67591.455650000004</v>
      </c>
      <c r="H42" s="119">
        <v>102655.80611261001</v>
      </c>
      <c r="I42" s="119">
        <v>23074.173776</v>
      </c>
      <c r="J42" s="119">
        <v>51788.001612499967</v>
      </c>
      <c r="K42" s="121">
        <v>483363.55910651002</v>
      </c>
      <c r="L42" s="119">
        <v>2329.7157851799998</v>
      </c>
      <c r="M42" s="130">
        <v>49596.531846050006</v>
      </c>
      <c r="N42" s="119">
        <v>131715.41371627999</v>
      </c>
      <c r="O42" s="119">
        <v>1481.88764995</v>
      </c>
      <c r="P42" s="119">
        <v>49667.392143999998</v>
      </c>
      <c r="Q42" s="119">
        <v>163012.61066999999</v>
      </c>
      <c r="R42" s="117">
        <v>85560.007295050076</v>
      </c>
      <c r="S42" s="121">
        <v>617524.46333453001</v>
      </c>
      <c r="T42" s="119">
        <v>6615.4896479999998</v>
      </c>
      <c r="U42" s="119">
        <v>270405.48676850001</v>
      </c>
      <c r="V42" s="119">
        <v>30838.543679570001</v>
      </c>
      <c r="W42" s="119">
        <v>309664.94323845999</v>
      </c>
      <c r="X42" s="121">
        <v>3227.74319431</v>
      </c>
      <c r="Y42" s="119">
        <v>1651887.7350346351</v>
      </c>
      <c r="Z42" s="120"/>
      <c r="AA42" s="905"/>
    </row>
    <row r="43" spans="1:27" ht="15.6" x14ac:dyDescent="0.3">
      <c r="A43" s="125"/>
      <c r="B43" s="123" t="s">
        <v>118</v>
      </c>
      <c r="C43" s="121">
        <v>123731.73449789301</v>
      </c>
      <c r="D43" s="119">
        <v>74121.890659131008</v>
      </c>
      <c r="E43" s="129">
        <v>49609.843838761997</v>
      </c>
      <c r="F43" s="121">
        <v>367995.89925249497</v>
      </c>
      <c r="G43" s="119">
        <v>168668.87822584901</v>
      </c>
      <c r="H43" s="119">
        <v>139127.84043646601</v>
      </c>
      <c r="I43" s="119">
        <v>16.893540000000002</v>
      </c>
      <c r="J43" s="119">
        <v>60182.287050179904</v>
      </c>
      <c r="K43" s="121">
        <v>551239.85340433603</v>
      </c>
      <c r="L43" s="119">
        <v>1882.668707476</v>
      </c>
      <c r="M43" s="130">
        <v>60914.922951683999</v>
      </c>
      <c r="N43" s="119">
        <v>14865.308833157</v>
      </c>
      <c r="O43" s="119">
        <v>35155.785574125999</v>
      </c>
      <c r="P43" s="119">
        <v>98703.117297835008</v>
      </c>
      <c r="Q43" s="119">
        <v>153489.78534452998</v>
      </c>
      <c r="R43" s="117">
        <v>186228.26469552808</v>
      </c>
      <c r="S43" s="121">
        <v>525528.11413366301</v>
      </c>
      <c r="T43" s="119">
        <v>7189.7649473399997</v>
      </c>
      <c r="U43" s="119">
        <v>314253.22435729601</v>
      </c>
      <c r="V43" s="119">
        <v>24322.311750553999</v>
      </c>
      <c r="W43" s="119">
        <v>179762.81307847297</v>
      </c>
      <c r="X43" s="121">
        <v>7442.7521104910002</v>
      </c>
      <c r="Y43" s="119">
        <v>1575938.3533988781</v>
      </c>
      <c r="Z43" s="120"/>
      <c r="AA43" s="905"/>
    </row>
    <row r="44" spans="1:27" ht="15.6" x14ac:dyDescent="0.3">
      <c r="A44" s="125"/>
      <c r="B44" s="123" t="s">
        <v>119</v>
      </c>
      <c r="C44" s="121">
        <v>116917.848255709</v>
      </c>
      <c r="D44" s="119">
        <v>76258.72469739501</v>
      </c>
      <c r="E44" s="129">
        <v>40659.123558313993</v>
      </c>
      <c r="F44" s="121">
        <v>192710.77467384</v>
      </c>
      <c r="G44" s="119">
        <v>20102.812693159998</v>
      </c>
      <c r="H44" s="119">
        <v>113300.34126836</v>
      </c>
      <c r="I44" s="119">
        <v>25365.814445</v>
      </c>
      <c r="J44" s="119">
        <v>33941.806267320004</v>
      </c>
      <c r="K44" s="121">
        <v>773657.86606876797</v>
      </c>
      <c r="L44" s="119">
        <v>60614.775784161</v>
      </c>
      <c r="M44" s="130">
        <v>71123.220781608994</v>
      </c>
      <c r="N44" s="119">
        <v>151291.98301401001</v>
      </c>
      <c r="O44" s="119">
        <v>32903.859108140001</v>
      </c>
      <c r="P44" s="119">
        <v>52112.327206321002</v>
      </c>
      <c r="Q44" s="119">
        <v>196653.75160158999</v>
      </c>
      <c r="R44" s="117">
        <v>208957.94857293693</v>
      </c>
      <c r="S44" s="121">
        <v>696332.39260725002</v>
      </c>
      <c r="T44" s="119">
        <v>9952.6069366000011</v>
      </c>
      <c r="U44" s="119">
        <v>362940.65375998197</v>
      </c>
      <c r="V44" s="119">
        <v>130531.02857089999</v>
      </c>
      <c r="W44" s="119">
        <v>192908.10333976807</v>
      </c>
      <c r="X44" s="121">
        <v>12237.754440299999</v>
      </c>
      <c r="Y44" s="119">
        <v>1791856.6360458669</v>
      </c>
      <c r="Z44" s="120"/>
      <c r="AA44" s="905"/>
    </row>
    <row r="45" spans="1:27" ht="15.6" x14ac:dyDescent="0.3">
      <c r="A45" s="125"/>
      <c r="B45" s="123" t="s">
        <v>120</v>
      </c>
      <c r="C45" s="121">
        <v>143088.015359257</v>
      </c>
      <c r="D45" s="119">
        <v>109990.69815074003</v>
      </c>
      <c r="E45" s="129">
        <v>33097.317208516964</v>
      </c>
      <c r="F45" s="121">
        <v>261272.214744814</v>
      </c>
      <c r="G45" s="119">
        <v>105403.669058878</v>
      </c>
      <c r="H45" s="119">
        <v>88431.66209391001</v>
      </c>
      <c r="I45" s="119">
        <v>7486.7629260000003</v>
      </c>
      <c r="J45" s="119">
        <v>59950.120666025992</v>
      </c>
      <c r="K45" s="121">
        <v>715961.79823418707</v>
      </c>
      <c r="L45" s="119">
        <v>1826.4667634800001</v>
      </c>
      <c r="M45" s="130">
        <v>273.61559863999997</v>
      </c>
      <c r="N45" s="119">
        <v>34428.762916839994</v>
      </c>
      <c r="O45" s="119">
        <v>183254.14182446201</v>
      </c>
      <c r="P45" s="119">
        <v>88093.272882990001</v>
      </c>
      <c r="Q45" s="119">
        <v>289705.24870514101</v>
      </c>
      <c r="R45" s="117">
        <v>118380.28954263404</v>
      </c>
      <c r="S45" s="121">
        <v>447405.521099584</v>
      </c>
      <c r="T45" s="119">
        <v>5436.2248614799992</v>
      </c>
      <c r="U45" s="119">
        <v>281413.46683505201</v>
      </c>
      <c r="V45" s="119">
        <v>29599.964337228001</v>
      </c>
      <c r="W45" s="119">
        <v>130955.86506582401</v>
      </c>
      <c r="X45" s="121">
        <v>109470.25411513001</v>
      </c>
      <c r="Y45" s="119">
        <v>1677197.8035529719</v>
      </c>
      <c r="Z45" s="120"/>
      <c r="AA45" s="905"/>
    </row>
    <row r="46" spans="1:27" ht="15.6" x14ac:dyDescent="0.3">
      <c r="A46" s="125"/>
      <c r="B46" s="123" t="s">
        <v>121</v>
      </c>
      <c r="C46" s="121">
        <v>141128.398740359</v>
      </c>
      <c r="D46" s="119">
        <v>80425.999100408997</v>
      </c>
      <c r="E46" s="129">
        <v>60702.399639950003</v>
      </c>
      <c r="F46" s="121">
        <v>143197.775624264</v>
      </c>
      <c r="G46" s="119">
        <v>33827.787969026002</v>
      </c>
      <c r="H46" s="119">
        <v>55961.759685334</v>
      </c>
      <c r="I46" s="119">
        <v>43384.885225999999</v>
      </c>
      <c r="J46" s="119">
        <v>10023.34274390401</v>
      </c>
      <c r="K46" s="121">
        <v>597407.02900515101</v>
      </c>
      <c r="L46" s="119">
        <v>57964.247387399999</v>
      </c>
      <c r="M46" s="130">
        <v>463.65090720500001</v>
      </c>
      <c r="N46" s="119">
        <v>59420.034416385999</v>
      </c>
      <c r="O46" s="119">
        <v>95774.731854860001</v>
      </c>
      <c r="P46" s="119">
        <v>99759.660928182013</v>
      </c>
      <c r="Q46" s="119">
        <v>151326.860653098</v>
      </c>
      <c r="R46" s="117">
        <v>132697.84285801998</v>
      </c>
      <c r="S46" s="121">
        <v>532817.87473093404</v>
      </c>
      <c r="T46" s="119">
        <v>13160.172456620001</v>
      </c>
      <c r="U46" s="119">
        <v>278658.62111918599</v>
      </c>
      <c r="V46" s="119">
        <v>60772.917893379999</v>
      </c>
      <c r="W46" s="119">
        <v>180226.16326174804</v>
      </c>
      <c r="X46" s="121">
        <v>6553.5287278799997</v>
      </c>
      <c r="Y46" s="119">
        <v>1421104.6068285881</v>
      </c>
      <c r="Z46" s="120"/>
      <c r="AA46" s="905"/>
    </row>
    <row r="47" spans="1:27" ht="15.6" x14ac:dyDescent="0.3">
      <c r="A47" s="125"/>
      <c r="B47" s="123" t="s">
        <v>122</v>
      </c>
      <c r="C47" s="121">
        <v>392345.08824011497</v>
      </c>
      <c r="D47" s="119">
        <v>166248.28323657598</v>
      </c>
      <c r="E47" s="129">
        <v>226096.80500353899</v>
      </c>
      <c r="F47" s="121">
        <v>221209.023324938</v>
      </c>
      <c r="G47" s="119">
        <v>90102.860790799998</v>
      </c>
      <c r="H47" s="119">
        <v>60403.987251660001</v>
      </c>
      <c r="I47" s="119">
        <v>55358.932894999998</v>
      </c>
      <c r="J47" s="119">
        <v>15343.242387478007</v>
      </c>
      <c r="K47" s="121">
        <v>914649.16459505702</v>
      </c>
      <c r="L47" s="119">
        <v>93123.708838300998</v>
      </c>
      <c r="M47" s="130">
        <v>64999.001161499997</v>
      </c>
      <c r="N47" s="119">
        <v>148272.6662984</v>
      </c>
      <c r="O47" s="119">
        <v>167008.08519305999</v>
      </c>
      <c r="P47" s="119">
        <v>175446.30549626998</v>
      </c>
      <c r="Q47" s="119">
        <v>185974.991385086</v>
      </c>
      <c r="R47" s="117">
        <v>79824.40622244007</v>
      </c>
      <c r="S47" s="121">
        <v>500357.65878978005</v>
      </c>
      <c r="T47" s="119">
        <v>7680.7065394700003</v>
      </c>
      <c r="U47" s="119">
        <v>198063.46125565202</v>
      </c>
      <c r="V47" s="119">
        <v>19523.036634651999</v>
      </c>
      <c r="W47" s="119">
        <v>275090.45436000603</v>
      </c>
      <c r="X47" s="121">
        <v>9691.8034325400004</v>
      </c>
      <c r="Y47" s="119">
        <v>2038252.7383824298</v>
      </c>
      <c r="Z47" s="120"/>
      <c r="AA47" s="905"/>
    </row>
    <row r="48" spans="1:27" ht="15.6" x14ac:dyDescent="0.3">
      <c r="A48" s="122"/>
      <c r="B48" s="123" t="s">
        <v>123</v>
      </c>
      <c r="C48" s="121">
        <v>294655.05228115898</v>
      </c>
      <c r="D48" s="126">
        <v>61335.677089408993</v>
      </c>
      <c r="E48" s="129">
        <v>233319.37519174998</v>
      </c>
      <c r="F48" s="121">
        <v>132095.79448108401</v>
      </c>
      <c r="G48" s="133">
        <v>71600.817926834003</v>
      </c>
      <c r="H48" s="133">
        <v>35682.545602650003</v>
      </c>
      <c r="I48" s="121">
        <v>22974.575462000001</v>
      </c>
      <c r="J48" s="119">
        <v>1837.8554896000132</v>
      </c>
      <c r="K48" s="121">
        <v>894540.97677873902</v>
      </c>
      <c r="L48" s="133">
        <v>36995.005593723996</v>
      </c>
      <c r="M48" s="126">
        <v>67219.262162451007</v>
      </c>
      <c r="N48" s="121">
        <v>165696.23968742002</v>
      </c>
      <c r="O48" s="121">
        <v>15287.1026944</v>
      </c>
      <c r="P48" s="121">
        <v>142805.34125854002</v>
      </c>
      <c r="Q48" s="121">
        <v>361231.28524667997</v>
      </c>
      <c r="R48" s="117">
        <v>105306.74013552407</v>
      </c>
      <c r="S48" s="121">
        <v>654777.19585952791</v>
      </c>
      <c r="T48" s="121">
        <v>4476.9246803599999</v>
      </c>
      <c r="U48" s="121">
        <v>365095.563736988</v>
      </c>
      <c r="V48" s="121">
        <v>89590.019987427993</v>
      </c>
      <c r="W48" s="119">
        <v>195614.68745475193</v>
      </c>
      <c r="X48" s="121">
        <v>1110.3341209100001</v>
      </c>
      <c r="Y48" s="119">
        <v>1977179.3535214199</v>
      </c>
      <c r="Z48" s="120"/>
      <c r="AA48" s="905"/>
    </row>
    <row r="49" spans="1:28" ht="15.6" x14ac:dyDescent="0.3">
      <c r="A49" s="122"/>
      <c r="B49" s="123" t="s">
        <v>124</v>
      </c>
      <c r="C49" s="121">
        <v>353333.45275058004</v>
      </c>
      <c r="D49" s="126">
        <v>133595.19851661101</v>
      </c>
      <c r="E49" s="129">
        <v>219738.25423396903</v>
      </c>
      <c r="F49" s="121">
        <v>383114.002239817</v>
      </c>
      <c r="G49" s="133">
        <v>150507.096186729</v>
      </c>
      <c r="H49" s="133">
        <v>119937.748106905</v>
      </c>
      <c r="I49" s="121">
        <v>111184.684287399</v>
      </c>
      <c r="J49" s="119">
        <v>1484.4736587840016</v>
      </c>
      <c r="K49" s="121">
        <v>707847.64809359098</v>
      </c>
      <c r="L49" s="133">
        <v>43083.285870883999</v>
      </c>
      <c r="M49" s="126">
        <v>29548.826858254</v>
      </c>
      <c r="N49" s="121">
        <v>92142.799881001003</v>
      </c>
      <c r="O49" s="121">
        <v>69760.624295403002</v>
      </c>
      <c r="P49" s="121">
        <v>155111.20889958701</v>
      </c>
      <c r="Q49" s="121">
        <v>253130.89094175398</v>
      </c>
      <c r="R49" s="117">
        <v>65070.011346707935</v>
      </c>
      <c r="S49" s="121">
        <v>616877.83986855706</v>
      </c>
      <c r="T49" s="121">
        <v>19065.699914140001</v>
      </c>
      <c r="U49" s="121">
        <v>254699.223511902</v>
      </c>
      <c r="V49" s="121">
        <v>81606.085691003012</v>
      </c>
      <c r="W49" s="119">
        <v>261506.83075151203</v>
      </c>
      <c r="X49" s="121">
        <v>3940.086713956</v>
      </c>
      <c r="Y49" s="119">
        <v>2065113.0296665011</v>
      </c>
      <c r="Z49" s="120"/>
      <c r="AA49" s="905"/>
    </row>
    <row r="50" spans="1:28" ht="15.6" x14ac:dyDescent="0.3">
      <c r="A50" s="122"/>
      <c r="B50" s="123" t="s">
        <v>125</v>
      </c>
      <c r="C50" s="121">
        <v>125839.33906791601</v>
      </c>
      <c r="D50" s="126">
        <v>55590.925278032999</v>
      </c>
      <c r="E50" s="129">
        <v>70248.413789883009</v>
      </c>
      <c r="F50" s="121">
        <v>187528.632825501</v>
      </c>
      <c r="G50" s="133">
        <v>2112.0007535079999</v>
      </c>
      <c r="H50" s="133">
        <v>65276.628245499996</v>
      </c>
      <c r="I50" s="121">
        <v>81137.201989408</v>
      </c>
      <c r="J50" s="119">
        <v>39002.801837085019</v>
      </c>
      <c r="K50" s="121">
        <v>805999.79099919996</v>
      </c>
      <c r="L50" s="133">
        <v>12130.11553069</v>
      </c>
      <c r="M50" s="126">
        <v>31879.695141768003</v>
      </c>
      <c r="N50" s="121">
        <v>168015.19285711498</v>
      </c>
      <c r="O50" s="121">
        <v>108145.909948767</v>
      </c>
      <c r="P50" s="121">
        <v>187434.70484635999</v>
      </c>
      <c r="Q50" s="121">
        <v>174870.62758685998</v>
      </c>
      <c r="R50" s="117">
        <v>123523.54508764006</v>
      </c>
      <c r="S50" s="121">
        <v>603902.84648534702</v>
      </c>
      <c r="T50" s="121">
        <v>20108.90349488</v>
      </c>
      <c r="U50" s="121">
        <v>255067.24260676999</v>
      </c>
      <c r="V50" s="121">
        <v>72973.552181678999</v>
      </c>
      <c r="W50" s="119">
        <v>255753.14820201806</v>
      </c>
      <c r="X50" s="121">
        <v>1055.8933299099999</v>
      </c>
      <c r="Y50" s="119">
        <v>1724326.5027078739</v>
      </c>
      <c r="Z50" s="120"/>
      <c r="AA50" s="905"/>
    </row>
    <row r="51" spans="1:28" ht="15.6" x14ac:dyDescent="0.3">
      <c r="A51" s="134">
        <v>2022</v>
      </c>
      <c r="B51" s="123" t="s">
        <v>114</v>
      </c>
      <c r="C51" s="121">
        <v>146348.678758522</v>
      </c>
      <c r="D51" s="126">
        <v>135801.392134108</v>
      </c>
      <c r="E51" s="129">
        <v>10547.286624414002</v>
      </c>
      <c r="F51" s="121">
        <v>256722.67447859101</v>
      </c>
      <c r="G51" s="133">
        <v>91530.804139742992</v>
      </c>
      <c r="H51" s="133">
        <v>73271.354655552001</v>
      </c>
      <c r="I51" s="121">
        <v>90759.946797783996</v>
      </c>
      <c r="J51" s="119">
        <v>1160.5688855120097</v>
      </c>
      <c r="K51" s="121">
        <v>713943.18928363407</v>
      </c>
      <c r="L51" s="133">
        <v>10299.363193363</v>
      </c>
      <c r="M51" s="126">
        <v>41176.129304741</v>
      </c>
      <c r="N51" s="121">
        <v>184800.54476230702</v>
      </c>
      <c r="O51" s="121">
        <v>75969.817869885999</v>
      </c>
      <c r="P51" s="121">
        <v>74684.566466725999</v>
      </c>
      <c r="Q51" s="121">
        <v>125352.697352577</v>
      </c>
      <c r="R51" s="117">
        <v>201660.07033403404</v>
      </c>
      <c r="S51" s="121">
        <v>1080231.1741557859</v>
      </c>
      <c r="T51" s="121">
        <v>21092.826555650001</v>
      </c>
      <c r="U51" s="121">
        <v>488591.67344694398</v>
      </c>
      <c r="V51" s="121">
        <v>99408.75312670799</v>
      </c>
      <c r="W51" s="119">
        <v>471137.92102648399</v>
      </c>
      <c r="X51" s="121">
        <v>679.55112365000002</v>
      </c>
      <c r="Y51" s="119">
        <v>2197925.267800183</v>
      </c>
      <c r="Z51" s="120"/>
      <c r="AA51" s="905"/>
    </row>
    <row r="52" spans="1:28" ht="15.6" x14ac:dyDescent="0.3">
      <c r="A52" s="122"/>
      <c r="B52" s="123" t="s">
        <v>115</v>
      </c>
      <c r="C52" s="121">
        <v>36976.357501507002</v>
      </c>
      <c r="D52" s="126">
        <v>27875.342197580998</v>
      </c>
      <c r="E52" s="129">
        <v>9101.015303926004</v>
      </c>
      <c r="F52" s="121">
        <v>195619.86791290701</v>
      </c>
      <c r="G52" s="133">
        <v>108550.96093659199</v>
      </c>
      <c r="H52" s="133">
        <v>41467.919357038998</v>
      </c>
      <c r="I52" s="121">
        <v>32948.909809935001</v>
      </c>
      <c r="J52" s="119">
        <v>12652.077809341019</v>
      </c>
      <c r="K52" s="121">
        <v>1030206.4323384139</v>
      </c>
      <c r="L52" s="133">
        <v>37252.021174360001</v>
      </c>
      <c r="M52" s="126">
        <v>76165.475529661999</v>
      </c>
      <c r="N52" s="121">
        <v>196661.43805125201</v>
      </c>
      <c r="O52" s="121">
        <v>122437.89479386</v>
      </c>
      <c r="P52" s="121">
        <v>125058.97315912</v>
      </c>
      <c r="Q52" s="121">
        <v>226413.22314835998</v>
      </c>
      <c r="R52" s="117">
        <v>246217.40648180002</v>
      </c>
      <c r="S52" s="121">
        <v>829953.86485344707</v>
      </c>
      <c r="T52" s="121">
        <v>17275.064120419996</v>
      </c>
      <c r="U52" s="121">
        <v>347904.44974313799</v>
      </c>
      <c r="V52" s="121">
        <v>30345.588176481</v>
      </c>
      <c r="W52" s="119">
        <v>434428.76281340804</v>
      </c>
      <c r="X52" s="121">
        <v>1038.02824801</v>
      </c>
      <c r="Y52" s="119">
        <v>2093794.550854285</v>
      </c>
      <c r="Z52" s="120"/>
      <c r="AA52" s="905"/>
    </row>
    <row r="53" spans="1:28" ht="15.6" x14ac:dyDescent="0.3">
      <c r="A53" s="122"/>
      <c r="B53" s="123" t="s">
        <v>116</v>
      </c>
      <c r="C53" s="121">
        <v>261093.10112104903</v>
      </c>
      <c r="D53" s="126">
        <v>167619.26390656404</v>
      </c>
      <c r="E53" s="129">
        <v>93473.837214484985</v>
      </c>
      <c r="F53" s="121">
        <v>443526.93730181199</v>
      </c>
      <c r="G53" s="133">
        <v>172645.95051190301</v>
      </c>
      <c r="H53" s="133">
        <v>146440.77057669603</v>
      </c>
      <c r="I53" s="121">
        <v>88326.250749628001</v>
      </c>
      <c r="J53" s="119">
        <v>36113.965463584929</v>
      </c>
      <c r="K53" s="121">
        <v>1301922.748821991</v>
      </c>
      <c r="L53" s="133">
        <v>53891.297832283999</v>
      </c>
      <c r="M53" s="126">
        <v>75924.032242453992</v>
      </c>
      <c r="N53" s="121">
        <v>279127.00502550096</v>
      </c>
      <c r="O53" s="121">
        <v>167774.726891447</v>
      </c>
      <c r="P53" s="121">
        <v>139030.55283907001</v>
      </c>
      <c r="Q53" s="121">
        <v>325925.64016812202</v>
      </c>
      <c r="R53" s="117">
        <v>260249.49382311315</v>
      </c>
      <c r="S53" s="121">
        <v>803014.67335306795</v>
      </c>
      <c r="T53" s="121">
        <v>10142.1722061</v>
      </c>
      <c r="U53" s="121">
        <v>340272.76267224998</v>
      </c>
      <c r="V53" s="121">
        <v>19229.982688733002</v>
      </c>
      <c r="W53" s="119">
        <v>433369.75578598492</v>
      </c>
      <c r="X53" s="121">
        <v>836.34752827</v>
      </c>
      <c r="Y53" s="119">
        <v>2810393.8081261897</v>
      </c>
      <c r="Z53" s="120"/>
      <c r="AA53" s="905"/>
    </row>
    <row r="54" spans="1:28" ht="15.6" x14ac:dyDescent="0.3">
      <c r="A54" s="122"/>
      <c r="B54" s="123" t="s">
        <v>117</v>
      </c>
      <c r="C54" s="121">
        <v>106250.92120757001</v>
      </c>
      <c r="D54" s="121">
        <v>77035.587970913009</v>
      </c>
      <c r="E54" s="129">
        <v>29215.333236656996</v>
      </c>
      <c r="F54" s="135">
        <v>280918.88739022805</v>
      </c>
      <c r="G54" s="135">
        <v>161726.166360095</v>
      </c>
      <c r="H54" s="135">
        <v>42913.88604487</v>
      </c>
      <c r="I54" s="135">
        <v>14666.405264999999</v>
      </c>
      <c r="J54" s="119">
        <v>61612.429720263055</v>
      </c>
      <c r="K54" s="135">
        <v>1037171.551270315</v>
      </c>
      <c r="L54" s="135">
        <v>4798.5427089139994</v>
      </c>
      <c r="M54" s="135">
        <v>53249.268071742998</v>
      </c>
      <c r="N54" s="135">
        <v>488635.06382804603</v>
      </c>
      <c r="O54" s="135">
        <v>26173.351852737</v>
      </c>
      <c r="P54" s="135">
        <v>104644.05147014</v>
      </c>
      <c r="Q54" s="135">
        <v>187337.68622625602</v>
      </c>
      <c r="R54" s="117">
        <v>172333.58711247891</v>
      </c>
      <c r="S54" s="135">
        <v>837056.79125827004</v>
      </c>
      <c r="T54" s="135">
        <v>19770.871514860002</v>
      </c>
      <c r="U54" s="135">
        <v>529851.76673289796</v>
      </c>
      <c r="V54" s="135">
        <v>10434.862850389</v>
      </c>
      <c r="W54" s="119">
        <v>276999.29016012314</v>
      </c>
      <c r="X54" s="135">
        <v>709.21331372999998</v>
      </c>
      <c r="Y54" s="121">
        <v>2262107.3644401128</v>
      </c>
      <c r="Z54" s="120"/>
      <c r="AA54" s="905"/>
    </row>
    <row r="55" spans="1:28" ht="15.6" x14ac:dyDescent="0.3">
      <c r="A55" s="122"/>
      <c r="B55" s="123" t="s">
        <v>118</v>
      </c>
      <c r="C55" s="121">
        <v>288172.43982696399</v>
      </c>
      <c r="D55" s="121">
        <v>232945.34551831504</v>
      </c>
      <c r="E55" s="129">
        <v>55227.094308648957</v>
      </c>
      <c r="F55" s="135">
        <v>465797.83963995398</v>
      </c>
      <c r="G55" s="135">
        <v>297780.95586000301</v>
      </c>
      <c r="H55" s="135">
        <v>82316.884278419995</v>
      </c>
      <c r="I55" s="135">
        <v>30496.705467943</v>
      </c>
      <c r="J55" s="119">
        <v>55203.294033587968</v>
      </c>
      <c r="K55" s="135">
        <v>1236547.0371862538</v>
      </c>
      <c r="L55" s="135">
        <v>52121.259471678</v>
      </c>
      <c r="M55" s="135">
        <v>48714.200965486998</v>
      </c>
      <c r="N55" s="135">
        <v>239534.86662588001</v>
      </c>
      <c r="O55" s="135">
        <v>131333.57849505401</v>
      </c>
      <c r="P55" s="135">
        <v>72015.911994401991</v>
      </c>
      <c r="Q55" s="135">
        <v>485681.66609452502</v>
      </c>
      <c r="R55" s="117">
        <v>207145.55353922781</v>
      </c>
      <c r="S55" s="135">
        <v>641220.90715891891</v>
      </c>
      <c r="T55" s="135">
        <v>13453.545967042</v>
      </c>
      <c r="U55" s="135">
        <v>260378.29892056101</v>
      </c>
      <c r="V55" s="135">
        <v>49183.002239014997</v>
      </c>
      <c r="W55" s="119">
        <v>318206.06003230088</v>
      </c>
      <c r="X55" s="135">
        <v>562.10717810000006</v>
      </c>
      <c r="Y55" s="121">
        <v>2632300.3309901911</v>
      </c>
      <c r="Z55" s="120"/>
      <c r="AA55" s="905"/>
    </row>
    <row r="56" spans="1:28" ht="15.6" x14ac:dyDescent="0.3">
      <c r="A56" s="122"/>
      <c r="B56" s="123" t="s">
        <v>119</v>
      </c>
      <c r="C56" s="121">
        <v>65209.189782132002</v>
      </c>
      <c r="D56" s="121">
        <v>43957.246559853003</v>
      </c>
      <c r="E56" s="129">
        <v>21251.943222278998</v>
      </c>
      <c r="F56" s="135">
        <v>448957.41877031798</v>
      </c>
      <c r="G56" s="135">
        <v>201686.43889121202</v>
      </c>
      <c r="H56" s="135">
        <v>104509.27804838201</v>
      </c>
      <c r="I56" s="135">
        <v>73735.762947499999</v>
      </c>
      <c r="J56" s="119">
        <v>69025.938883223978</v>
      </c>
      <c r="K56" s="135">
        <v>1006795.5199449749</v>
      </c>
      <c r="L56" s="135">
        <v>3305.973271932</v>
      </c>
      <c r="M56" s="135">
        <v>50705.872780384001</v>
      </c>
      <c r="N56" s="135">
        <v>186294.23800451</v>
      </c>
      <c r="O56" s="135">
        <v>103375.84020016099</v>
      </c>
      <c r="P56" s="135">
        <v>109121.05488700001</v>
      </c>
      <c r="Q56" s="135">
        <v>362531.68257138203</v>
      </c>
      <c r="R56" s="117">
        <v>191460.85822960595</v>
      </c>
      <c r="S56" s="135">
        <v>948474.64587198093</v>
      </c>
      <c r="T56" s="135">
        <v>75997.222012440005</v>
      </c>
      <c r="U56" s="135">
        <v>309291.42216015601</v>
      </c>
      <c r="V56" s="135">
        <v>11495.867940872</v>
      </c>
      <c r="W56" s="119">
        <v>551690.13375851291</v>
      </c>
      <c r="X56" s="135">
        <v>37042.353921720001</v>
      </c>
      <c r="Y56" s="121">
        <v>2506479.1282911259</v>
      </c>
      <c r="Z56" s="120"/>
      <c r="AA56" s="905"/>
    </row>
    <row r="57" spans="1:28" ht="15.6" x14ac:dyDescent="0.3">
      <c r="A57" s="122"/>
      <c r="B57" s="123" t="s">
        <v>120</v>
      </c>
      <c r="C57" s="121">
        <v>365197.19297764398</v>
      </c>
      <c r="D57" s="121">
        <v>229577.31633967496</v>
      </c>
      <c r="E57" s="129">
        <v>135619.87663796902</v>
      </c>
      <c r="F57" s="135">
        <v>315378.23519707803</v>
      </c>
      <c r="G57" s="135">
        <v>155575.60195384399</v>
      </c>
      <c r="H57" s="135">
        <v>94760.944077380002</v>
      </c>
      <c r="I57" s="135">
        <v>38261.612928000002</v>
      </c>
      <c r="J57" s="119">
        <v>26780.076237854024</v>
      </c>
      <c r="K57" s="135">
        <v>993600.92548497301</v>
      </c>
      <c r="L57" s="135">
        <v>3319.2917168709996</v>
      </c>
      <c r="M57" s="135">
        <v>73957.220969350004</v>
      </c>
      <c r="N57" s="135">
        <v>132397.95030665299</v>
      </c>
      <c r="O57" s="135">
        <v>2519.636070907</v>
      </c>
      <c r="P57" s="135">
        <v>123688.69728967</v>
      </c>
      <c r="Q57" s="135">
        <v>369238.33084176003</v>
      </c>
      <c r="R57" s="117">
        <v>288479.79828976199</v>
      </c>
      <c r="S57" s="135">
        <v>502815.19463645201</v>
      </c>
      <c r="T57" s="135">
        <v>46992.837349629997</v>
      </c>
      <c r="U57" s="135">
        <v>104192.128732375</v>
      </c>
      <c r="V57" s="135">
        <v>7992.3348823310007</v>
      </c>
      <c r="W57" s="119">
        <v>343637.89367211598</v>
      </c>
      <c r="X57" s="135">
        <v>763.18359572000008</v>
      </c>
      <c r="Y57" s="121">
        <v>2177754.7318918668</v>
      </c>
      <c r="Z57" s="120"/>
      <c r="AA57" s="905"/>
    </row>
    <row r="58" spans="1:28" ht="15.6" x14ac:dyDescent="0.3">
      <c r="A58" s="122"/>
      <c r="B58" s="123" t="s">
        <v>121</v>
      </c>
      <c r="C58" s="121">
        <v>216977.454705293</v>
      </c>
      <c r="D58" s="121">
        <v>160705.64845217898</v>
      </c>
      <c r="E58" s="129">
        <v>56271.806253114017</v>
      </c>
      <c r="F58" s="135">
        <v>223420.95525155999</v>
      </c>
      <c r="G58" s="135">
        <v>99413.760640977998</v>
      </c>
      <c r="H58" s="135">
        <v>45350.370491401998</v>
      </c>
      <c r="I58" s="135">
        <v>66411.553442000004</v>
      </c>
      <c r="J58" s="119">
        <v>12245.27067718</v>
      </c>
      <c r="K58" s="135">
        <v>793462.88294182601</v>
      </c>
      <c r="L58" s="135">
        <v>2178.2854015600001</v>
      </c>
      <c r="M58" s="135">
        <v>47743.313556248999</v>
      </c>
      <c r="N58" s="135">
        <v>135188.97126255999</v>
      </c>
      <c r="O58" s="135">
        <v>90962.016360660011</v>
      </c>
      <c r="P58" s="135">
        <v>143644.383392099</v>
      </c>
      <c r="Q58" s="135">
        <v>234252.22715246302</v>
      </c>
      <c r="R58" s="117">
        <v>139493.68581623503</v>
      </c>
      <c r="S58" s="135">
        <v>694170.36510115408</v>
      </c>
      <c r="T58" s="135">
        <v>32951.414612389999</v>
      </c>
      <c r="U58" s="135">
        <v>230462.870486461</v>
      </c>
      <c r="V58" s="135">
        <v>9409.4751358810008</v>
      </c>
      <c r="W58" s="119">
        <v>421346.60486642207</v>
      </c>
      <c r="X58" s="135">
        <v>29334.019593234003</v>
      </c>
      <c r="Y58" s="121">
        <v>1957365.6775930668</v>
      </c>
      <c r="Z58" s="120"/>
      <c r="AA58" s="905"/>
    </row>
    <row r="59" spans="1:28" ht="15.6" x14ac:dyDescent="0.3">
      <c r="A59" s="122"/>
      <c r="B59" s="123" t="s">
        <v>122</v>
      </c>
      <c r="C59" s="121">
        <v>230686.68113611898</v>
      </c>
      <c r="D59" s="121">
        <v>117664.380923759</v>
      </c>
      <c r="E59" s="129">
        <v>113022.30021235997</v>
      </c>
      <c r="F59" s="135">
        <v>184496.23275308299</v>
      </c>
      <c r="G59" s="135">
        <v>80958.875622151987</v>
      </c>
      <c r="H59" s="135">
        <v>704.68631774000005</v>
      </c>
      <c r="I59" s="135">
        <v>28287.254412901999</v>
      </c>
      <c r="J59" s="119">
        <v>74545.416400289017</v>
      </c>
      <c r="K59" s="135">
        <v>832901.62073513004</v>
      </c>
      <c r="L59" s="135">
        <v>36603.266327894999</v>
      </c>
      <c r="M59" s="135">
        <v>5285.6278288520007</v>
      </c>
      <c r="N59" s="135">
        <v>152818.55781097</v>
      </c>
      <c r="O59" s="135">
        <v>119356.60141446</v>
      </c>
      <c r="P59" s="135">
        <v>163070.85803732998</v>
      </c>
      <c r="Q59" s="135">
        <v>270130.19307012402</v>
      </c>
      <c r="R59" s="117">
        <v>85636.51624549902</v>
      </c>
      <c r="S59" s="135">
        <v>550499.24456732208</v>
      </c>
      <c r="T59" s="135">
        <v>20004.276130355</v>
      </c>
      <c r="U59" s="135">
        <v>284569.69196000096</v>
      </c>
      <c r="V59" s="135">
        <v>41218.508891475001</v>
      </c>
      <c r="W59" s="119">
        <v>204706.76758549112</v>
      </c>
      <c r="X59" s="135">
        <v>441.89158794999997</v>
      </c>
      <c r="Y59" s="121">
        <v>1799025.6707796049</v>
      </c>
      <c r="Z59" s="120"/>
      <c r="AA59" s="905"/>
    </row>
    <row r="60" spans="1:28" ht="15.6" x14ac:dyDescent="0.3">
      <c r="A60" s="122"/>
      <c r="B60" s="136" t="s">
        <v>123</v>
      </c>
      <c r="C60" s="121">
        <v>350596.75067828002</v>
      </c>
      <c r="D60" s="121">
        <v>233654.73286058998</v>
      </c>
      <c r="E60" s="135">
        <v>116942.01781769004</v>
      </c>
      <c r="F60" s="135">
        <v>323607.61048578005</v>
      </c>
      <c r="G60" s="135">
        <v>93664.630357710004</v>
      </c>
      <c r="H60" s="135">
        <v>67341.228540120006</v>
      </c>
      <c r="I60" s="135">
        <v>113183.92155296</v>
      </c>
      <c r="J60" s="135">
        <v>49417.830034990038</v>
      </c>
      <c r="K60" s="135">
        <v>923296.71408829</v>
      </c>
      <c r="L60" s="135">
        <v>43447.014145739995</v>
      </c>
      <c r="M60" s="135">
        <v>16259.206476379999</v>
      </c>
      <c r="N60" s="135">
        <v>161240.98995876001</v>
      </c>
      <c r="O60" s="135">
        <v>45602.017065330001</v>
      </c>
      <c r="P60" s="135">
        <v>199226.61995446999</v>
      </c>
      <c r="Q60" s="135">
        <v>242813.27270457</v>
      </c>
      <c r="R60" s="135">
        <v>214707.59378304007</v>
      </c>
      <c r="S60" s="135">
        <v>444165.28052074998</v>
      </c>
      <c r="T60" s="135">
        <v>16954.463299499999</v>
      </c>
      <c r="U60" s="135">
        <v>127734.60281771001</v>
      </c>
      <c r="V60" s="135">
        <v>16984.707698850001</v>
      </c>
      <c r="W60" s="119">
        <v>282491.50670468993</v>
      </c>
      <c r="X60" s="135">
        <v>39578.276227660004</v>
      </c>
      <c r="Y60" s="121">
        <v>2081244.6320007599</v>
      </c>
      <c r="Z60" s="120"/>
      <c r="AA60" s="905"/>
    </row>
    <row r="61" spans="1:28" ht="15.6" x14ac:dyDescent="0.3">
      <c r="A61" s="122"/>
      <c r="B61" s="136" t="s">
        <v>124</v>
      </c>
      <c r="C61" s="121">
        <v>249175.76787122001</v>
      </c>
      <c r="D61" s="121">
        <v>160983.33756223001</v>
      </c>
      <c r="E61" s="135">
        <v>88192.430308990006</v>
      </c>
      <c r="F61" s="135">
        <v>386125.47665877</v>
      </c>
      <c r="G61" s="135">
        <v>165964.3002159</v>
      </c>
      <c r="H61" s="135">
        <v>30044.69007764</v>
      </c>
      <c r="I61" s="135">
        <v>142576.79929944</v>
      </c>
      <c r="J61" s="135">
        <v>47539.68706579</v>
      </c>
      <c r="K61" s="135">
        <v>845854.82147183991</v>
      </c>
      <c r="L61" s="135">
        <v>46206.779739750004</v>
      </c>
      <c r="M61" s="135">
        <v>41884.306463889996</v>
      </c>
      <c r="N61" s="135">
        <v>195983.20366278</v>
      </c>
      <c r="O61" s="135">
        <v>63300.936962010004</v>
      </c>
      <c r="P61" s="135">
        <v>96683.830646939998</v>
      </c>
      <c r="Q61" s="135">
        <v>168491.98289317</v>
      </c>
      <c r="R61" s="135">
        <v>233303.78110329993</v>
      </c>
      <c r="S61" s="135">
        <v>443547.12508113001</v>
      </c>
      <c r="T61" s="135">
        <v>29739.86373234</v>
      </c>
      <c r="U61" s="135">
        <v>142301.54473704001</v>
      </c>
      <c r="V61" s="135">
        <v>26503.141296500002</v>
      </c>
      <c r="W61" s="119">
        <v>245002.57531525003</v>
      </c>
      <c r="X61" s="135">
        <v>582.10881007</v>
      </c>
      <c r="Y61" s="121">
        <v>1925285.299893029</v>
      </c>
      <c r="Z61" s="120"/>
      <c r="AA61" s="905"/>
    </row>
    <row r="62" spans="1:28" ht="15.6" x14ac:dyDescent="0.3">
      <c r="A62" s="122"/>
      <c r="B62" s="136" t="s">
        <v>125</v>
      </c>
      <c r="C62" s="121">
        <v>342360.90800985997</v>
      </c>
      <c r="D62" s="121">
        <v>159156.13161603804</v>
      </c>
      <c r="E62" s="135">
        <v>183204.77639382193</v>
      </c>
      <c r="F62" s="135">
        <v>440470.64798513596</v>
      </c>
      <c r="G62" s="135">
        <v>195262.03399270598</v>
      </c>
      <c r="H62" s="135">
        <v>72168.540366860005</v>
      </c>
      <c r="I62" s="135">
        <v>49258.608638900005</v>
      </c>
      <c r="J62" s="135">
        <v>123781.46498667001</v>
      </c>
      <c r="K62" s="135">
        <v>1027261.0608851861</v>
      </c>
      <c r="L62" s="135">
        <v>47292.844429698001</v>
      </c>
      <c r="M62" s="135">
        <v>2244.7140245310002</v>
      </c>
      <c r="N62" s="135">
        <v>217328.19532339001</v>
      </c>
      <c r="O62" s="135">
        <v>164581.355275207</v>
      </c>
      <c r="P62" s="135">
        <v>193910.68218410999</v>
      </c>
      <c r="Q62" s="135">
        <v>205862.52246784201</v>
      </c>
      <c r="R62" s="135">
        <v>196040.74718040822</v>
      </c>
      <c r="S62" s="135">
        <v>541305.33641664102</v>
      </c>
      <c r="T62" s="135">
        <v>25450.0763185</v>
      </c>
      <c r="U62" s="135">
        <v>220409.10676711201</v>
      </c>
      <c r="V62" s="135">
        <v>30225.819633129002</v>
      </c>
      <c r="W62" s="119">
        <v>265220.3336979</v>
      </c>
      <c r="X62" s="135">
        <v>1680.44667445</v>
      </c>
      <c r="Y62" s="121">
        <v>2353078.3999712737</v>
      </c>
      <c r="Z62" s="120"/>
      <c r="AA62" s="905"/>
    </row>
    <row r="63" spans="1:28" s="321" customFormat="1" ht="15.6" x14ac:dyDescent="0.3">
      <c r="A63" s="320">
        <v>2023</v>
      </c>
      <c r="B63" s="216" t="s">
        <v>114</v>
      </c>
      <c r="C63" s="216">
        <v>181411.01896731899</v>
      </c>
      <c r="D63" s="216">
        <v>170742.06301011704</v>
      </c>
      <c r="E63" s="216">
        <v>10668.95595720195</v>
      </c>
      <c r="F63" s="216">
        <v>526984.52093482506</v>
      </c>
      <c r="G63" s="216">
        <v>235223.08168960502</v>
      </c>
      <c r="H63" s="216">
        <v>200262.16215136999</v>
      </c>
      <c r="I63" s="216">
        <v>85788.121139130002</v>
      </c>
      <c r="J63" s="216">
        <v>5711.1559547201032</v>
      </c>
      <c r="K63" s="216">
        <v>949287.98718716099</v>
      </c>
      <c r="L63" s="216">
        <v>4981.2367296230004</v>
      </c>
      <c r="M63" s="216">
        <v>37997.393542519996</v>
      </c>
      <c r="N63" s="216">
        <v>317981.98909391498</v>
      </c>
      <c r="O63" s="216">
        <v>150937.61879646999</v>
      </c>
      <c r="P63" s="216">
        <v>124578.69144148</v>
      </c>
      <c r="Q63" s="216">
        <v>231185.23358792899</v>
      </c>
      <c r="R63" s="216">
        <v>81625.823995224084</v>
      </c>
      <c r="S63" s="216">
        <v>626513.80862358108</v>
      </c>
      <c r="T63" s="216">
        <v>13469.77880993</v>
      </c>
      <c r="U63" s="216">
        <v>126152.834381366</v>
      </c>
      <c r="V63" s="216">
        <v>72919.721125736993</v>
      </c>
      <c r="W63" s="216">
        <v>413971.47430654807</v>
      </c>
      <c r="X63" s="216">
        <v>1878.2185576099998</v>
      </c>
      <c r="Y63" s="216">
        <v>2286075.5542704966</v>
      </c>
      <c r="Z63" s="120"/>
      <c r="AA63" s="905"/>
      <c r="AB63" s="909"/>
    </row>
    <row r="64" spans="1:28" s="321" customFormat="1" ht="15.6" x14ac:dyDescent="0.3">
      <c r="A64" s="137"/>
      <c r="B64" s="216" t="s">
        <v>115</v>
      </c>
      <c r="C64" s="216">
        <v>219760.24146193799</v>
      </c>
      <c r="D64" s="216">
        <v>81441.454707929006</v>
      </c>
      <c r="E64" s="216">
        <v>138318.78675400896</v>
      </c>
      <c r="F64" s="216">
        <v>216712.20890043001</v>
      </c>
      <c r="G64" s="216">
        <v>99411.583624850013</v>
      </c>
      <c r="H64" s="216">
        <v>92251.080108559996</v>
      </c>
      <c r="I64" s="216">
        <v>1317.42821099</v>
      </c>
      <c r="J64" s="216">
        <v>23732.11695602999</v>
      </c>
      <c r="K64" s="216">
        <v>941503.63209629001</v>
      </c>
      <c r="L64" s="216">
        <v>4722.5554844600001</v>
      </c>
      <c r="M64" s="216">
        <v>194686.82067204002</v>
      </c>
      <c r="N64" s="216">
        <v>321920.59604770003</v>
      </c>
      <c r="O64" s="216">
        <v>75312.391583379998</v>
      </c>
      <c r="P64" s="216">
        <v>175673.25179623</v>
      </c>
      <c r="Q64" s="216">
        <v>101629.94573773</v>
      </c>
      <c r="R64" s="216">
        <v>67558.070774749969</v>
      </c>
      <c r="S64" s="216">
        <v>537025.20235008502</v>
      </c>
      <c r="T64" s="216">
        <v>16028.23487323</v>
      </c>
      <c r="U64" s="216">
        <v>120920.76001220501</v>
      </c>
      <c r="V64" s="216">
        <v>24384.238862589998</v>
      </c>
      <c r="W64" s="216">
        <v>375691.96860205999</v>
      </c>
      <c r="X64" s="216">
        <v>1082.6635785399999</v>
      </c>
      <c r="Y64" s="216">
        <v>1916083.9483872834</v>
      </c>
      <c r="Z64" s="120"/>
      <c r="AA64" s="905"/>
      <c r="AB64" s="909"/>
    </row>
    <row r="65" spans="1:28" s="321" customFormat="1" ht="15.6" x14ac:dyDescent="0.3">
      <c r="A65" s="137"/>
      <c r="B65" s="216" t="s">
        <v>116</v>
      </c>
      <c r="C65" s="216">
        <v>264724.62653618399</v>
      </c>
      <c r="D65" s="216">
        <v>147007.12671899103</v>
      </c>
      <c r="E65" s="216">
        <v>117717.49981719296</v>
      </c>
      <c r="F65" s="216">
        <v>449318.87670314097</v>
      </c>
      <c r="G65" s="216">
        <v>244713.351582542</v>
      </c>
      <c r="H65" s="216">
        <v>134847.63542657299</v>
      </c>
      <c r="I65" s="216">
        <v>27788.47942086</v>
      </c>
      <c r="J65" s="216">
        <v>41969.410273165966</v>
      </c>
      <c r="K65" s="216">
        <v>1121148.213068156</v>
      </c>
      <c r="L65" s="216">
        <v>41507.624115467006</v>
      </c>
      <c r="M65" s="216">
        <v>222799.45477776902</v>
      </c>
      <c r="N65" s="216">
        <v>197749.332096072</v>
      </c>
      <c r="O65" s="216">
        <v>120940.78537769901</v>
      </c>
      <c r="P65" s="216">
        <v>187088.66477861599</v>
      </c>
      <c r="Q65" s="216">
        <v>155359.73140585399</v>
      </c>
      <c r="R65" s="216">
        <v>195702.62051667902</v>
      </c>
      <c r="S65" s="216">
        <v>448674.07688132703</v>
      </c>
      <c r="T65" s="216">
        <v>16906.80344856</v>
      </c>
      <c r="U65" s="216">
        <v>139497.99728167598</v>
      </c>
      <c r="V65" s="216">
        <v>29305.55340416</v>
      </c>
      <c r="W65" s="216">
        <v>262963.72274693102</v>
      </c>
      <c r="X65" s="216">
        <v>1013.58590886</v>
      </c>
      <c r="Y65" s="216">
        <v>2284879.379097668</v>
      </c>
      <c r="Z65" s="120"/>
      <c r="AA65" s="905"/>
      <c r="AB65" s="909"/>
    </row>
    <row r="66" spans="1:28" s="321" customFormat="1" ht="15.6" x14ac:dyDescent="0.3">
      <c r="A66" s="137"/>
      <c r="B66" s="216" t="s">
        <v>117</v>
      </c>
      <c r="C66" s="216">
        <v>172178.36207765</v>
      </c>
      <c r="D66" s="216">
        <v>128528.76029540002</v>
      </c>
      <c r="E66" s="216">
        <v>43649.601782249985</v>
      </c>
      <c r="F66" s="216">
        <v>333331.66620584001</v>
      </c>
      <c r="G66" s="216">
        <v>137157.74162749</v>
      </c>
      <c r="H66" s="216">
        <v>92465.836750589995</v>
      </c>
      <c r="I66" s="216">
        <v>641.01960127999996</v>
      </c>
      <c r="J66" s="216">
        <v>103067.06822648004</v>
      </c>
      <c r="K66" s="216">
        <v>896900.21846199001</v>
      </c>
      <c r="L66" s="216">
        <v>5679.0824135600005</v>
      </c>
      <c r="M66" s="216">
        <v>14770.83693553</v>
      </c>
      <c r="N66" s="216">
        <v>270171.83487158001</v>
      </c>
      <c r="O66" s="216">
        <v>46898.313222849996</v>
      </c>
      <c r="P66" s="216">
        <v>44511.362984359999</v>
      </c>
      <c r="Q66" s="216">
        <v>246663.00974574999</v>
      </c>
      <c r="R66" s="216">
        <v>268205.77828835999</v>
      </c>
      <c r="S66" s="216">
        <v>381744.20213312999</v>
      </c>
      <c r="T66" s="216">
        <v>12190.489710200001</v>
      </c>
      <c r="U66" s="216">
        <v>91875.888628490007</v>
      </c>
      <c r="V66" s="216">
        <v>16960.268089459998</v>
      </c>
      <c r="W66" s="216">
        <v>260717.55570497998</v>
      </c>
      <c r="X66" s="216">
        <v>2081.7560812900001</v>
      </c>
      <c r="Y66" s="216">
        <v>1786236.2049599001</v>
      </c>
      <c r="Z66" s="120"/>
      <c r="AA66" s="905"/>
      <c r="AB66" s="909"/>
    </row>
    <row r="67" spans="1:28" s="321" customFormat="1" ht="15.6" x14ac:dyDescent="0.3">
      <c r="A67" s="137"/>
      <c r="B67" s="216" t="s">
        <v>118</v>
      </c>
      <c r="C67" s="216">
        <v>219116.738661215</v>
      </c>
      <c r="D67" s="216">
        <v>149569.88099478694</v>
      </c>
      <c r="E67" s="216">
        <v>69546.857666428055</v>
      </c>
      <c r="F67" s="216">
        <v>284377.38509386999</v>
      </c>
      <c r="G67" s="216">
        <v>212334.93488954002</v>
      </c>
      <c r="H67" s="216">
        <v>36557.714760480005</v>
      </c>
      <c r="I67" s="216">
        <v>11312.91962083</v>
      </c>
      <c r="J67" s="216">
        <v>24171.815823019948</v>
      </c>
      <c r="K67" s="216">
        <v>923860.88508117793</v>
      </c>
      <c r="L67" s="216">
        <v>43174.370623199997</v>
      </c>
      <c r="M67" s="216">
        <v>77502.371533033001</v>
      </c>
      <c r="N67" s="216">
        <v>196440.01827195002</v>
      </c>
      <c r="O67" s="216">
        <v>35349.377268589997</v>
      </c>
      <c r="P67" s="216">
        <v>63572.091355935001</v>
      </c>
      <c r="Q67" s="216">
        <v>249579.27018304999</v>
      </c>
      <c r="R67" s="216">
        <v>258243.38584541995</v>
      </c>
      <c r="S67" s="216">
        <v>458404.35774966999</v>
      </c>
      <c r="T67" s="216">
        <v>14068.20312821</v>
      </c>
      <c r="U67" s="216">
        <v>100547.03057546999</v>
      </c>
      <c r="V67" s="216">
        <v>13746.437470809999</v>
      </c>
      <c r="W67" s="216">
        <v>330042.68657518004</v>
      </c>
      <c r="X67" s="216">
        <v>1753.0873946099998</v>
      </c>
      <c r="Y67" s="216">
        <v>1887512.453980543</v>
      </c>
      <c r="Z67" s="120"/>
      <c r="AA67" s="905"/>
      <c r="AB67" s="909"/>
    </row>
    <row r="68" spans="1:28" s="321" customFormat="1" ht="15.6" x14ac:dyDescent="0.3">
      <c r="A68" s="137"/>
      <c r="B68" s="216" t="s">
        <v>119</v>
      </c>
      <c r="C68" s="216">
        <v>253525.94323298699</v>
      </c>
      <c r="D68" s="216">
        <v>161459.47793140702</v>
      </c>
      <c r="E68" s="216">
        <v>92066.46530157997</v>
      </c>
      <c r="F68" s="216">
        <v>677932.75951600005</v>
      </c>
      <c r="G68" s="216">
        <v>342356.29090874997</v>
      </c>
      <c r="H68" s="216">
        <v>188023.95335438001</v>
      </c>
      <c r="I68" s="216">
        <v>19016.765355200001</v>
      </c>
      <c r="J68" s="216">
        <v>128535.74989767</v>
      </c>
      <c r="K68" s="216">
        <v>913121.12202551006</v>
      </c>
      <c r="L68" s="216">
        <v>50793.702977089997</v>
      </c>
      <c r="M68" s="216">
        <v>36618.022126809999</v>
      </c>
      <c r="N68" s="216">
        <v>312900.23000996001</v>
      </c>
      <c r="O68" s="216">
        <v>35765.13194472</v>
      </c>
      <c r="P68" s="216">
        <v>235232.28654907999</v>
      </c>
      <c r="Q68" s="216">
        <v>97890.276710949998</v>
      </c>
      <c r="R68" s="216">
        <v>143921.47170690016</v>
      </c>
      <c r="S68" s="216">
        <v>914416.63553597592</v>
      </c>
      <c r="T68" s="216">
        <v>31193.929081860002</v>
      </c>
      <c r="U68" s="216">
        <v>312043.88143566996</v>
      </c>
      <c r="V68" s="216">
        <v>100793.45129103</v>
      </c>
      <c r="W68" s="216">
        <v>470385.37372741598</v>
      </c>
      <c r="X68" s="216">
        <v>2385.0878153000003</v>
      </c>
      <c r="Y68" s="216">
        <v>2761381.5481257732</v>
      </c>
      <c r="Z68" s="120"/>
      <c r="AA68" s="905"/>
      <c r="AB68" s="909"/>
    </row>
    <row r="69" spans="1:28" ht="15.6" x14ac:dyDescent="0.3">
      <c r="A69" s="137"/>
      <c r="B69" s="216" t="s">
        <v>120</v>
      </c>
      <c r="C69" s="216">
        <v>300929.70894941199</v>
      </c>
      <c r="D69" s="216">
        <v>160390.18887086699</v>
      </c>
      <c r="E69" s="216">
        <v>140539.520078545</v>
      </c>
      <c r="F69" s="216">
        <v>545273.78110357595</v>
      </c>
      <c r="G69" s="216">
        <v>228346.255400216</v>
      </c>
      <c r="H69" s="216">
        <v>137269.05985896999</v>
      </c>
      <c r="I69" s="216">
        <v>17657.316798380001</v>
      </c>
      <c r="J69" s="216">
        <v>162001.14904600999</v>
      </c>
      <c r="K69" s="216">
        <v>1272152.0442010472</v>
      </c>
      <c r="L69" s="216">
        <v>6941.2855529399994</v>
      </c>
      <c r="M69" s="216">
        <v>64248.980127507006</v>
      </c>
      <c r="N69" s="216">
        <v>280628.55845257</v>
      </c>
      <c r="O69" s="216">
        <v>65114.216125809995</v>
      </c>
      <c r="P69" s="216">
        <v>190899.94164910002</v>
      </c>
      <c r="Q69" s="216">
        <v>465548.36508103996</v>
      </c>
      <c r="R69" s="216">
        <v>198770.69721208024</v>
      </c>
      <c r="S69" s="216">
        <v>896090.57049072802</v>
      </c>
      <c r="T69" s="216">
        <v>21655.322177169997</v>
      </c>
      <c r="U69" s="216">
        <v>262411.61925404798</v>
      </c>
      <c r="V69" s="216">
        <v>46711.897482319997</v>
      </c>
      <c r="W69" s="216">
        <v>565311.73157718999</v>
      </c>
      <c r="X69" s="216">
        <v>1942.7754522999999</v>
      </c>
      <c r="Y69" s="216">
        <v>3016388.8801970631</v>
      </c>
      <c r="Z69" s="120"/>
      <c r="AA69" s="905"/>
    </row>
    <row r="70" spans="1:28" ht="15.6" x14ac:dyDescent="0.3">
      <c r="A70" s="137"/>
      <c r="B70" s="216" t="s">
        <v>121</v>
      </c>
      <c r="C70" s="216">
        <v>450518.45351254795</v>
      </c>
      <c r="D70" s="216">
        <v>306790.00808974297</v>
      </c>
      <c r="E70" s="216">
        <v>143728.44542280497</v>
      </c>
      <c r="F70" s="216">
        <v>479243.767828157</v>
      </c>
      <c r="G70" s="216">
        <v>334455.71361123997</v>
      </c>
      <c r="H70" s="216">
        <v>48354.386543820998</v>
      </c>
      <c r="I70" s="216">
        <v>7852.8829371000002</v>
      </c>
      <c r="J70" s="216">
        <v>88580.784735995985</v>
      </c>
      <c r="K70" s="216">
        <v>1530939.7927473588</v>
      </c>
      <c r="L70" s="216">
        <v>71007.873416240996</v>
      </c>
      <c r="M70" s="216">
        <v>121003.472766968</v>
      </c>
      <c r="N70" s="216">
        <v>285595.89821263001</v>
      </c>
      <c r="O70" s="216">
        <v>172564.95785439998</v>
      </c>
      <c r="P70" s="216">
        <v>253229.59219092998</v>
      </c>
      <c r="Q70" s="216">
        <v>382352.17034219002</v>
      </c>
      <c r="R70" s="216">
        <v>245185.82796399994</v>
      </c>
      <c r="S70" s="216">
        <v>999368.64076646103</v>
      </c>
      <c r="T70" s="216">
        <v>15493.46920965</v>
      </c>
      <c r="U70" s="216">
        <v>411374.166615522</v>
      </c>
      <c r="V70" s="216">
        <v>158706.76477340001</v>
      </c>
      <c r="W70" s="216">
        <v>413794.24016788905</v>
      </c>
      <c r="X70" s="216">
        <v>2527.0285515</v>
      </c>
      <c r="Y70" s="216">
        <v>3462597.6834060242</v>
      </c>
      <c r="Z70" s="120"/>
      <c r="AA70" s="905"/>
    </row>
    <row r="71" spans="1:28" ht="15.6" x14ac:dyDescent="0.3">
      <c r="A71" s="137"/>
      <c r="B71" s="216" t="s">
        <v>122</v>
      </c>
      <c r="C71" s="216">
        <v>390758.098304299</v>
      </c>
      <c r="D71" s="216">
        <v>244525.92201878899</v>
      </c>
      <c r="E71" s="216">
        <v>146232.17628551001</v>
      </c>
      <c r="F71" s="216">
        <v>528475.23646907997</v>
      </c>
      <c r="G71" s="216">
        <v>45565.426677849995</v>
      </c>
      <c r="H71" s="216">
        <v>298834.12869533</v>
      </c>
      <c r="I71" s="216">
        <v>98805.177554779992</v>
      </c>
      <c r="J71" s="216">
        <v>85270.503541119979</v>
      </c>
      <c r="K71" s="216">
        <v>1822559.5114420759</v>
      </c>
      <c r="L71" s="216">
        <v>119786.62903022001</v>
      </c>
      <c r="M71" s="216">
        <v>303673.47073382</v>
      </c>
      <c r="N71" s="216">
        <v>422433.40670251002</v>
      </c>
      <c r="O71" s="216">
        <v>141475.32447854002</v>
      </c>
      <c r="P71" s="216">
        <v>276318.87660586601</v>
      </c>
      <c r="Q71" s="216">
        <v>426165.46339897998</v>
      </c>
      <c r="R71" s="216">
        <v>132706.34049214004</v>
      </c>
      <c r="S71" s="216">
        <v>1054273.87656101</v>
      </c>
      <c r="T71" s="216">
        <v>31533.99159817</v>
      </c>
      <c r="U71" s="216">
        <v>341345.26926939003</v>
      </c>
      <c r="V71" s="216">
        <v>18859.58555838</v>
      </c>
      <c r="W71" s="216">
        <v>662535.03013506997</v>
      </c>
      <c r="X71" s="216">
        <v>71550.564208600001</v>
      </c>
      <c r="Y71" s="216">
        <v>3867617.2869850653</v>
      </c>
      <c r="Z71" s="120"/>
      <c r="AA71" s="905"/>
    </row>
    <row r="72" spans="1:28" ht="15.6" x14ac:dyDescent="0.3">
      <c r="A72" s="137"/>
      <c r="B72" s="216" t="s">
        <v>123</v>
      </c>
      <c r="C72" s="216">
        <v>426741.10452887998</v>
      </c>
      <c r="D72" s="216">
        <v>256665.23193672003</v>
      </c>
      <c r="E72" s="216">
        <v>170075.87259215995</v>
      </c>
      <c r="F72" s="216">
        <v>734984.21327806998</v>
      </c>
      <c r="G72" s="216">
        <v>183294.89027039002</v>
      </c>
      <c r="H72" s="216">
        <v>457567.93652578996</v>
      </c>
      <c r="I72" s="216">
        <v>47407.64405042</v>
      </c>
      <c r="J72" s="216">
        <v>46713.74243146996</v>
      </c>
      <c r="K72" s="216">
        <v>2091213.7162342709</v>
      </c>
      <c r="L72" s="216">
        <v>88394.486649889994</v>
      </c>
      <c r="M72" s="216">
        <v>194861.60804829001</v>
      </c>
      <c r="N72" s="216">
        <v>597942.80274594994</v>
      </c>
      <c r="O72" s="216">
        <v>185882.33057179002</v>
      </c>
      <c r="P72" s="216">
        <v>265708.788199</v>
      </c>
      <c r="Q72" s="216">
        <v>346928.62988317996</v>
      </c>
      <c r="R72" s="216">
        <v>411495.07013617107</v>
      </c>
      <c r="S72" s="216">
        <v>883783.23942747002</v>
      </c>
      <c r="T72" s="216">
        <v>30160.441806759998</v>
      </c>
      <c r="U72" s="216">
        <v>230527.20379657001</v>
      </c>
      <c r="V72" s="216">
        <v>55124.228132830001</v>
      </c>
      <c r="W72" s="216">
        <v>567971.36569131003</v>
      </c>
      <c r="X72" s="216">
        <v>4350.6225668000006</v>
      </c>
      <c r="Y72" s="216">
        <v>4141072.896035491</v>
      </c>
      <c r="Z72" s="120"/>
      <c r="AA72" s="905"/>
    </row>
    <row r="73" spans="1:28" ht="15.6" x14ac:dyDescent="0.3">
      <c r="A73" s="137"/>
      <c r="B73" s="216" t="s">
        <v>124</v>
      </c>
      <c r="C73" s="216">
        <v>448828.49920845003</v>
      </c>
      <c r="D73" s="216">
        <v>204342.72573058002</v>
      </c>
      <c r="E73" s="216">
        <v>244485.77347787001</v>
      </c>
      <c r="F73" s="216">
        <v>650570.71783555008</v>
      </c>
      <c r="G73" s="216">
        <v>246847.23922329998</v>
      </c>
      <c r="H73" s="216">
        <v>199792.94309109999</v>
      </c>
      <c r="I73" s="216">
        <v>63840.311182509999</v>
      </c>
      <c r="J73" s="216">
        <v>140090.22433864011</v>
      </c>
      <c r="K73" s="216">
        <v>2036987.6396348798</v>
      </c>
      <c r="L73" s="216">
        <v>5627.3482870299995</v>
      </c>
      <c r="M73" s="216">
        <v>47898.476419190003</v>
      </c>
      <c r="N73" s="216">
        <v>788957.07786485995</v>
      </c>
      <c r="O73" s="216">
        <v>154891.37831981</v>
      </c>
      <c r="P73" s="216">
        <v>421616.44951775001</v>
      </c>
      <c r="Q73" s="216">
        <v>313661.06776845001</v>
      </c>
      <c r="R73" s="216">
        <v>304335.84145778976</v>
      </c>
      <c r="S73" s="216">
        <v>1126938.4734472299</v>
      </c>
      <c r="T73" s="216">
        <v>63473.222066189999</v>
      </c>
      <c r="U73" s="216">
        <v>385599.01911994</v>
      </c>
      <c r="V73" s="216">
        <v>183435.41349179999</v>
      </c>
      <c r="W73" s="216">
        <v>494430.81876930001</v>
      </c>
      <c r="X73" s="216">
        <v>4654.668169992</v>
      </c>
      <c r="Y73" s="216">
        <v>4267979.9982961016</v>
      </c>
      <c r="AA73" s="905"/>
    </row>
    <row r="74" spans="1:28" ht="15.6" x14ac:dyDescent="0.3">
      <c r="A74" s="137"/>
      <c r="B74" s="216" t="s">
        <v>125</v>
      </c>
      <c r="C74" s="216">
        <v>385369.45240160899</v>
      </c>
      <c r="D74" s="216">
        <v>225747.19462226197</v>
      </c>
      <c r="E74" s="216">
        <v>159622.25777934701</v>
      </c>
      <c r="F74" s="216">
        <v>735199.84859524691</v>
      </c>
      <c r="G74" s="216">
        <v>299453.20801080001</v>
      </c>
      <c r="H74" s="216">
        <v>250283.13897301999</v>
      </c>
      <c r="I74" s="216">
        <v>80073.094442781003</v>
      </c>
      <c r="J74" s="216">
        <v>105390.40716864588</v>
      </c>
      <c r="K74" s="216">
        <v>1830039.409820644</v>
      </c>
      <c r="L74" s="216">
        <v>83455.764893150001</v>
      </c>
      <c r="M74" s="216">
        <v>93037.938235423993</v>
      </c>
      <c r="N74" s="216">
        <v>523568.98765478004</v>
      </c>
      <c r="O74" s="216">
        <v>209058.21868257999</v>
      </c>
      <c r="P74" s="216">
        <v>112444.7493924</v>
      </c>
      <c r="Q74" s="216">
        <v>369496.66794428998</v>
      </c>
      <c r="R74" s="216">
        <v>438977.08301802003</v>
      </c>
      <c r="S74" s="216">
        <v>1261945.770897832</v>
      </c>
      <c r="T74" s="216">
        <v>16110.136450489999</v>
      </c>
      <c r="U74" s="216">
        <v>485341.351351875</v>
      </c>
      <c r="V74" s="216">
        <v>170428.46729035198</v>
      </c>
      <c r="W74" s="216">
        <v>590065.81580511504</v>
      </c>
      <c r="X74" s="216">
        <v>72012.127228669997</v>
      </c>
      <c r="Y74" s="216">
        <v>4284566.6089440016</v>
      </c>
      <c r="Z74" s="120"/>
      <c r="AA74" s="905"/>
    </row>
    <row r="75" spans="1:28" ht="15.6" x14ac:dyDescent="0.3">
      <c r="A75" s="134">
        <v>2024</v>
      </c>
      <c r="B75" s="73" t="s">
        <v>114</v>
      </c>
      <c r="C75" s="73">
        <v>713229.56842952606</v>
      </c>
      <c r="D75" s="73">
        <v>376920.28644282202</v>
      </c>
      <c r="E75" s="73">
        <v>336309.28198670404</v>
      </c>
      <c r="F75" s="73">
        <v>879725.71299601602</v>
      </c>
      <c r="G75" s="73">
        <v>548835.58942242397</v>
      </c>
      <c r="H75" s="73">
        <v>1741.92622259</v>
      </c>
      <c r="I75" s="73">
        <v>79674.718160498</v>
      </c>
      <c r="J75" s="73">
        <v>249473.47919050406</v>
      </c>
      <c r="K75" s="73">
        <v>3559396.8992093168</v>
      </c>
      <c r="L75" s="73">
        <v>144662.81109628201</v>
      </c>
      <c r="M75" s="73">
        <v>176153.52419172903</v>
      </c>
      <c r="N75" s="73">
        <v>809792.80867204</v>
      </c>
      <c r="O75" s="73">
        <v>299461.18252797599</v>
      </c>
      <c r="P75" s="73">
        <v>719116.53149493504</v>
      </c>
      <c r="Q75" s="73">
        <v>871143.678789748</v>
      </c>
      <c r="R75" s="73">
        <v>539066.36243660701</v>
      </c>
      <c r="S75" s="73">
        <v>1089519.768259112</v>
      </c>
      <c r="T75" s="73">
        <v>70360.101708660004</v>
      </c>
      <c r="U75" s="73">
        <v>430518.22535746399</v>
      </c>
      <c r="V75" s="73">
        <v>196685.67084242802</v>
      </c>
      <c r="W75" s="73">
        <v>391955.77035055996</v>
      </c>
      <c r="X75" s="73">
        <v>5085.7874840000004</v>
      </c>
      <c r="Y75" s="73">
        <v>6246957.7363779712</v>
      </c>
      <c r="Z75" s="120"/>
      <c r="AA75" s="905"/>
    </row>
    <row r="76" spans="1:28" ht="15.6" x14ac:dyDescent="0.3">
      <c r="A76" s="137"/>
      <c r="B76" s="73" t="s">
        <v>115</v>
      </c>
      <c r="C76" s="73">
        <v>879735.61607206997</v>
      </c>
      <c r="D76" s="73">
        <v>467558.32717629999</v>
      </c>
      <c r="E76" s="73">
        <v>412177.28889576998</v>
      </c>
      <c r="F76" s="73">
        <v>987113.89633731009</v>
      </c>
      <c r="G76" s="73">
        <v>280686.32911661</v>
      </c>
      <c r="H76" s="73">
        <v>535661.71928940003</v>
      </c>
      <c r="I76" s="73">
        <v>29830.61078436</v>
      </c>
      <c r="J76" s="73">
        <v>140935.23714694008</v>
      </c>
      <c r="K76" s="73">
        <v>2730636.6794776199</v>
      </c>
      <c r="L76" s="73">
        <v>8745.2009236000013</v>
      </c>
      <c r="M76" s="73">
        <v>46444.468645690002</v>
      </c>
      <c r="N76" s="73">
        <v>579149.49418308993</v>
      </c>
      <c r="O76" s="73">
        <v>321136.32000511</v>
      </c>
      <c r="P76" s="73">
        <v>587146.23493415001</v>
      </c>
      <c r="Q76" s="73">
        <v>986920.38116559002</v>
      </c>
      <c r="R76" s="73">
        <v>201094.57962038973</v>
      </c>
      <c r="S76" s="73">
        <v>2054808.4232587691</v>
      </c>
      <c r="T76" s="73">
        <v>40764.953024900002</v>
      </c>
      <c r="U76" s="73">
        <v>629243.89486278</v>
      </c>
      <c r="V76" s="73">
        <v>263210.78836782003</v>
      </c>
      <c r="W76" s="73">
        <v>1121588.787003269</v>
      </c>
      <c r="X76" s="73">
        <v>5127.1340675500005</v>
      </c>
      <c r="Y76" s="73">
        <v>6657421.7492133193</v>
      </c>
      <c r="Z76" s="120"/>
      <c r="AA76" s="905"/>
    </row>
    <row r="77" spans="1:28" ht="15.6" x14ac:dyDescent="0.3">
      <c r="A77" s="137"/>
      <c r="B77" s="73" t="s">
        <v>116</v>
      </c>
      <c r="C77" s="73">
        <v>643852.42368937598</v>
      </c>
      <c r="D77" s="73">
        <v>406229.03251230303</v>
      </c>
      <c r="E77" s="73">
        <v>237623.391177073</v>
      </c>
      <c r="F77" s="73">
        <v>1543637.4979032881</v>
      </c>
      <c r="G77" s="73">
        <v>481641.25246309495</v>
      </c>
      <c r="H77" s="73">
        <v>573076.14935548406</v>
      </c>
      <c r="I77" s="73">
        <v>87107.153233457997</v>
      </c>
      <c r="J77" s="73">
        <f>F77-(G77+H77+I77)</f>
        <v>401812.94285125099</v>
      </c>
      <c r="K77" s="73">
        <v>2035234.3113510411</v>
      </c>
      <c r="L77" s="73">
        <v>240889.79960762299</v>
      </c>
      <c r="M77" s="73">
        <v>45513.198509504</v>
      </c>
      <c r="N77" s="73">
        <v>306499.089212419</v>
      </c>
      <c r="O77" s="73">
        <v>283675.364973502</v>
      </c>
      <c r="P77" s="73">
        <v>818768.43981001794</v>
      </c>
      <c r="Q77" s="73">
        <v>165482.70880491901</v>
      </c>
      <c r="R77" s="73">
        <v>174405.71043305914</v>
      </c>
      <c r="S77" s="73">
        <v>2034809.9892486031</v>
      </c>
      <c r="T77" s="73">
        <v>100349.13109438001</v>
      </c>
      <c r="U77" s="73">
        <v>551630.88396869996</v>
      </c>
      <c r="V77" s="73">
        <v>223035.467784857</v>
      </c>
      <c r="W77" s="73">
        <v>1159794.5064006648</v>
      </c>
      <c r="X77" s="73">
        <v>5445.4776900500001</v>
      </c>
      <c r="Y77" s="73">
        <v>6262979.699882362</v>
      </c>
      <c r="Z77" s="120"/>
      <c r="AA77" s="905"/>
    </row>
    <row r="78" spans="1:28" ht="15.6" x14ac:dyDescent="0.3">
      <c r="A78" s="137"/>
      <c r="B78" s="73" t="s">
        <v>117</v>
      </c>
      <c r="C78" s="73">
        <v>422721.92462125001</v>
      </c>
      <c r="D78" s="73">
        <v>189389.00729399</v>
      </c>
      <c r="E78" s="73">
        <f>C78-D78</f>
        <v>233332.91732726002</v>
      </c>
      <c r="F78" s="73">
        <v>926458.59826997994</v>
      </c>
      <c r="G78" s="73">
        <v>453114.19204377005</v>
      </c>
      <c r="H78" s="73">
        <v>138284.57305532001</v>
      </c>
      <c r="I78" s="73">
        <v>172611.24436478</v>
      </c>
      <c r="J78" s="73">
        <f t="shared" ref="J78:J80" si="2">F78-(G78+H78+I78)</f>
        <v>162448.58880610985</v>
      </c>
      <c r="K78" s="73">
        <v>2759194.4433462708</v>
      </c>
      <c r="L78" s="73">
        <v>164338.50160410997</v>
      </c>
      <c r="M78" s="73">
        <v>127727.21346812</v>
      </c>
      <c r="N78" s="73">
        <v>559023.77199150005</v>
      </c>
      <c r="O78" s="73">
        <v>316892.56223378005</v>
      </c>
      <c r="P78" s="73">
        <v>602447.21016699995</v>
      </c>
      <c r="Q78" s="73">
        <v>766126.56903768692</v>
      </c>
      <c r="R78" s="73">
        <f>K78-(L78+M78+N78+O78+P78+Q78)</f>
        <v>222638.61484407354</v>
      </c>
      <c r="S78" s="73">
        <v>1432524.94519781</v>
      </c>
      <c r="T78" s="73">
        <v>38419.716572739999</v>
      </c>
      <c r="U78" s="73">
        <v>556593.08313212998</v>
      </c>
      <c r="V78" s="73">
        <v>146887.96175889001</v>
      </c>
      <c r="W78" s="73">
        <f>S78-(T78+U78+V78)</f>
        <v>690624.18373405002</v>
      </c>
      <c r="X78" s="73">
        <v>5268.9082133299962</v>
      </c>
      <c r="Y78" s="73">
        <f>X78+S78+K78+F78+C78</f>
        <v>5546168.8196486421</v>
      </c>
      <c r="Z78" s="120"/>
      <c r="AA78" s="905"/>
    </row>
    <row r="79" spans="1:28" ht="15.6" x14ac:dyDescent="0.3">
      <c r="A79" s="137"/>
      <c r="B79" s="73" t="s">
        <v>118</v>
      </c>
      <c r="C79" s="73">
        <v>1373824.742182889</v>
      </c>
      <c r="D79" s="73">
        <v>1217922.9112507999</v>
      </c>
      <c r="E79" s="73">
        <f t="shared" ref="E79:E80" si="3">C79-D79</f>
        <v>155901.83093208913</v>
      </c>
      <c r="F79" s="73">
        <v>520075.35823353002</v>
      </c>
      <c r="G79" s="73">
        <v>427272.54424288002</v>
      </c>
      <c r="H79" s="73">
        <v>4955.1536072600002</v>
      </c>
      <c r="I79" s="73">
        <v>50716.435981369999</v>
      </c>
      <c r="J79" s="73">
        <f t="shared" si="2"/>
        <v>37131.224402019987</v>
      </c>
      <c r="K79" s="73">
        <v>2954404.454733721</v>
      </c>
      <c r="L79" s="73">
        <v>175660.10937917998</v>
      </c>
      <c r="M79" s="73">
        <v>6156.9338135299995</v>
      </c>
      <c r="N79" s="73">
        <v>385960.38420683</v>
      </c>
      <c r="O79" s="73">
        <v>122843.21733828</v>
      </c>
      <c r="P79" s="73">
        <v>887359.42194539006</v>
      </c>
      <c r="Q79" s="73">
        <v>998951.35632290004</v>
      </c>
      <c r="R79" s="73">
        <f t="shared" ref="R79:R80" si="4">K79-(L79+M79+N79+O79+P79+Q79)</f>
        <v>377473.03172761109</v>
      </c>
      <c r="S79" s="73">
        <v>1738386.0313645902</v>
      </c>
      <c r="T79" s="73">
        <v>49993.188653140001</v>
      </c>
      <c r="U79" s="73">
        <v>611476.50125827</v>
      </c>
      <c r="V79" s="73">
        <v>360253.69006118999</v>
      </c>
      <c r="W79" s="73">
        <f t="shared" ref="W79:W80" si="5">S79-(T79+U79+V79)</f>
        <v>716662.65139199025</v>
      </c>
      <c r="X79" s="73">
        <v>5400.2835247799994</v>
      </c>
      <c r="Y79" s="73">
        <f t="shared" ref="Y79:Y80" si="6">X79+S79+K79+F79+C79</f>
        <v>6592090.8700395105</v>
      </c>
      <c r="Z79" s="120"/>
      <c r="AA79" s="905"/>
    </row>
    <row r="80" spans="1:28" ht="15.6" x14ac:dyDescent="0.3">
      <c r="A80" s="137"/>
      <c r="B80" s="73" t="s">
        <v>119</v>
      </c>
      <c r="C80" s="73">
        <v>559467.68503703002</v>
      </c>
      <c r="D80" s="73">
        <v>260015.91420661999</v>
      </c>
      <c r="E80" s="73">
        <f t="shared" si="3"/>
        <v>299451.77083041007</v>
      </c>
      <c r="F80" s="73">
        <v>2433685.589218759</v>
      </c>
      <c r="G80" s="73">
        <v>975552.17410892004</v>
      </c>
      <c r="H80" s="73">
        <v>1033234.41133793</v>
      </c>
      <c r="I80" s="73">
        <v>160543.99407933999</v>
      </c>
      <c r="J80" s="73">
        <f t="shared" si="2"/>
        <v>264355.00969256926</v>
      </c>
      <c r="K80" s="73">
        <v>2485853.3177458323</v>
      </c>
      <c r="L80" s="73">
        <v>321934.51394688</v>
      </c>
      <c r="M80" s="73">
        <v>4761.8740173300002</v>
      </c>
      <c r="N80" s="73">
        <v>434520.15053321997</v>
      </c>
      <c r="O80" s="73">
        <v>724255.68753881997</v>
      </c>
      <c r="P80" s="73">
        <v>330135.97206640994</v>
      </c>
      <c r="Q80" s="73">
        <v>241924.62730957</v>
      </c>
      <c r="R80" s="73">
        <f t="shared" si="4"/>
        <v>428320.49233360216</v>
      </c>
      <c r="S80" s="73">
        <v>1795900.8364309699</v>
      </c>
      <c r="T80" s="73">
        <v>98518.452875350005</v>
      </c>
      <c r="U80" s="73">
        <v>482019.76734617999</v>
      </c>
      <c r="V80" s="73">
        <v>237769.51539089001</v>
      </c>
      <c r="W80" s="73">
        <f t="shared" si="5"/>
        <v>977593.10081854998</v>
      </c>
      <c r="X80" s="73">
        <v>5764.5711228100008</v>
      </c>
      <c r="Y80" s="73">
        <f t="shared" si="6"/>
        <v>7280671.9995554006</v>
      </c>
      <c r="Z80" s="120"/>
      <c r="AA80" s="905"/>
    </row>
    <row r="81" spans="1:28" x14ac:dyDescent="0.3">
      <c r="C81" s="761"/>
      <c r="D81" s="761"/>
      <c r="E81" s="761"/>
      <c r="F81" s="761"/>
      <c r="G81" s="761"/>
      <c r="H81" s="761"/>
      <c r="I81" s="761"/>
      <c r="J81" s="761"/>
      <c r="K81" s="761"/>
      <c r="L81" s="761"/>
      <c r="M81" s="761"/>
      <c r="N81" s="761"/>
      <c r="O81" s="761"/>
      <c r="P81" s="761"/>
      <c r="Q81" s="761"/>
      <c r="R81" s="761"/>
      <c r="S81" s="761"/>
      <c r="T81" s="761"/>
      <c r="U81" s="761"/>
      <c r="V81" s="761"/>
      <c r="W81" s="761"/>
      <c r="X81" s="761"/>
      <c r="Y81" s="761"/>
    </row>
    <row r="82" spans="1:28" x14ac:dyDescent="0.3">
      <c r="C82" s="761"/>
      <c r="D82" s="761"/>
      <c r="E82" s="761"/>
      <c r="F82" s="761"/>
      <c r="G82" s="761"/>
      <c r="H82" s="761"/>
      <c r="I82" s="761"/>
      <c r="J82" s="761"/>
      <c r="K82" s="761"/>
      <c r="L82" s="761"/>
      <c r="M82" s="761"/>
      <c r="N82" s="761"/>
      <c r="O82" s="761"/>
      <c r="P82" s="761"/>
      <c r="Q82" s="761"/>
      <c r="R82" s="761"/>
      <c r="S82" s="761"/>
      <c r="T82" s="761"/>
      <c r="U82" s="761"/>
      <c r="V82" s="761"/>
      <c r="W82" s="761"/>
      <c r="X82" s="761"/>
      <c r="Y82" s="761"/>
    </row>
    <row r="83" spans="1:28" ht="15.6" x14ac:dyDescent="0.3">
      <c r="C83" s="761"/>
      <c r="D83" s="761"/>
      <c r="E83" s="761"/>
      <c r="F83" s="761"/>
      <c r="G83" s="739">
        <f t="shared" ref="G83:G86" si="7">C74+F74+K74+S74+X74</f>
        <v>4284566.6089440016</v>
      </c>
      <c r="H83" s="150">
        <v>4284566.6089439997</v>
      </c>
      <c r="I83" s="761">
        <f>G83-H83</f>
        <v>0</v>
      </c>
      <c r="J83" s="761"/>
      <c r="K83" s="761"/>
      <c r="L83" s="761"/>
      <c r="M83" s="761"/>
      <c r="N83" s="761"/>
      <c r="O83" s="761"/>
      <c r="P83" s="761"/>
      <c r="Q83" s="761"/>
      <c r="R83" s="761">
        <f>SUM(L78:R78)</f>
        <v>2759194.4433462708</v>
      </c>
      <c r="S83" s="761"/>
      <c r="T83" s="761"/>
      <c r="U83" s="761"/>
      <c r="V83" s="761"/>
      <c r="W83" s="761"/>
      <c r="X83" s="761"/>
      <c r="Y83" s="761"/>
    </row>
    <row r="84" spans="1:28" ht="15.6" x14ac:dyDescent="0.3">
      <c r="C84" s="761"/>
      <c r="D84" s="761"/>
      <c r="E84" s="761"/>
      <c r="F84" s="761"/>
      <c r="G84" s="739">
        <f t="shared" si="7"/>
        <v>6246957.7363779712</v>
      </c>
      <c r="H84" s="36">
        <v>6246957.7363779712</v>
      </c>
      <c r="I84" s="761">
        <f t="shared" ref="I84:I89" si="8">G84-H84</f>
        <v>0</v>
      </c>
      <c r="J84" s="761"/>
      <c r="K84" s="761"/>
      <c r="L84" s="761"/>
      <c r="M84" s="761"/>
      <c r="N84" s="761"/>
      <c r="O84" s="761"/>
      <c r="P84" s="761"/>
      <c r="Q84" s="761"/>
      <c r="R84" s="761"/>
      <c r="S84" s="761"/>
      <c r="T84" s="761"/>
      <c r="U84" s="761"/>
      <c r="V84" s="761"/>
      <c r="W84" s="761"/>
      <c r="X84" s="761"/>
      <c r="Y84" s="761"/>
    </row>
    <row r="85" spans="1:28" ht="15.6" x14ac:dyDescent="0.3">
      <c r="G85" s="739">
        <f t="shared" si="7"/>
        <v>6657421.7492133202</v>
      </c>
      <c r="H85" s="36">
        <v>6657421.7492133174</v>
      </c>
      <c r="I85" s="761">
        <f t="shared" si="8"/>
        <v>0</v>
      </c>
    </row>
    <row r="86" spans="1:28" ht="15.6" x14ac:dyDescent="0.3">
      <c r="C86" s="761"/>
      <c r="D86" s="761"/>
      <c r="E86" s="761"/>
      <c r="F86" s="761"/>
      <c r="G86" s="739">
        <f t="shared" si="7"/>
        <v>6262979.6998823583</v>
      </c>
      <c r="H86" s="36">
        <v>6262979.6998823658</v>
      </c>
      <c r="I86" s="761">
        <f t="shared" si="8"/>
        <v>-7.4505805969238281E-9</v>
      </c>
      <c r="J86" s="761"/>
      <c r="K86" s="761"/>
      <c r="L86" s="761"/>
      <c r="M86" s="761"/>
      <c r="N86" s="761"/>
      <c r="O86" s="761"/>
      <c r="P86" s="761"/>
      <c r="Q86" s="761"/>
      <c r="R86" s="761"/>
      <c r="S86" s="761"/>
      <c r="T86" s="761"/>
      <c r="U86" s="761"/>
      <c r="V86" s="761"/>
      <c r="W86" s="761"/>
      <c r="X86" s="761"/>
      <c r="Y86" s="761"/>
    </row>
    <row r="87" spans="1:28" s="2" customFormat="1" ht="15.6" x14ac:dyDescent="0.3">
      <c r="A87" s="171"/>
      <c r="B87" s="171"/>
      <c r="C87" s="739"/>
      <c r="D87" s="739"/>
      <c r="E87" s="739"/>
      <c r="F87" s="739"/>
      <c r="G87" s="739">
        <f>C78+F78+K78+S78+X78</f>
        <v>5546168.8196486412</v>
      </c>
      <c r="H87" s="36">
        <v>5546168.8196486374</v>
      </c>
      <c r="I87" s="761">
        <f t="shared" si="8"/>
        <v>0</v>
      </c>
      <c r="J87" s="739"/>
      <c r="K87" s="739"/>
      <c r="L87" s="739"/>
      <c r="M87" s="739"/>
      <c r="N87" s="739"/>
      <c r="O87" s="739"/>
      <c r="P87" s="739"/>
      <c r="Q87" s="739"/>
      <c r="R87" s="739"/>
      <c r="S87" s="739"/>
      <c r="T87" s="739"/>
      <c r="U87" s="739"/>
      <c r="V87" s="739"/>
      <c r="W87" s="739"/>
      <c r="X87" s="739"/>
      <c r="Y87" s="739"/>
      <c r="Z87" s="171"/>
      <c r="AA87" s="392"/>
      <c r="AB87" s="392"/>
    </row>
    <row r="88" spans="1:28" ht="15.6" x14ac:dyDescent="0.3">
      <c r="C88" s="761"/>
      <c r="D88" s="761"/>
      <c r="E88" s="761"/>
      <c r="F88" s="761"/>
      <c r="G88" s="739">
        <f t="shared" ref="G88:G89" si="9">C79+F79+K79+S79+X79</f>
        <v>6592090.8700395096</v>
      </c>
      <c r="H88" s="36">
        <v>6592090.8700395105</v>
      </c>
      <c r="I88" s="761">
        <f t="shared" si="8"/>
        <v>0</v>
      </c>
      <c r="J88" s="761"/>
      <c r="K88" s="761"/>
      <c r="L88" s="761"/>
      <c r="M88" s="761"/>
      <c r="N88" s="761"/>
      <c r="O88" s="761"/>
      <c r="P88" s="761"/>
      <c r="Q88" s="761"/>
      <c r="R88" s="761"/>
      <c r="S88" s="761"/>
      <c r="T88" s="761"/>
      <c r="U88" s="761"/>
      <c r="V88" s="761"/>
      <c r="W88" s="761"/>
      <c r="X88" s="761"/>
      <c r="Y88" s="761"/>
    </row>
    <row r="89" spans="1:28" ht="15.6" x14ac:dyDescent="0.3">
      <c r="C89" s="761"/>
      <c r="D89" s="761"/>
      <c r="E89" s="761"/>
      <c r="F89" s="761"/>
      <c r="G89" s="739">
        <f t="shared" si="9"/>
        <v>7280671.9995554006</v>
      </c>
      <c r="H89" s="36">
        <v>7280671.9995554062</v>
      </c>
      <c r="I89" s="761">
        <f t="shared" si="8"/>
        <v>0</v>
      </c>
      <c r="J89" s="761"/>
      <c r="K89" s="761"/>
      <c r="L89" s="761"/>
      <c r="M89" s="761"/>
      <c r="N89" s="761"/>
      <c r="O89" s="761"/>
      <c r="P89" s="761"/>
      <c r="Q89" s="761"/>
      <c r="R89" s="761"/>
      <c r="S89" s="761"/>
      <c r="T89" s="761"/>
      <c r="U89" s="761"/>
      <c r="V89" s="761"/>
      <c r="W89" s="761"/>
      <c r="X89" s="761"/>
      <c r="Y89" s="761"/>
    </row>
    <row r="90" spans="1:28" x14ac:dyDescent="0.3">
      <c r="O90" s="171"/>
      <c r="P90" s="171"/>
      <c r="Q90" s="171"/>
      <c r="T90" s="330"/>
      <c r="U90" s="330"/>
      <c r="V90" s="330"/>
      <c r="W90" s="330"/>
      <c r="X90" s="330"/>
    </row>
    <row r="91" spans="1:28" x14ac:dyDescent="0.3">
      <c r="C91" s="761"/>
      <c r="D91" s="761"/>
      <c r="E91" s="761"/>
      <c r="F91" s="761"/>
      <c r="G91" s="761"/>
      <c r="H91" s="761"/>
      <c r="I91" s="761"/>
      <c r="J91" s="761"/>
      <c r="K91" s="761"/>
      <c r="L91" s="761"/>
      <c r="M91" s="761"/>
      <c r="N91" s="761"/>
      <c r="O91" s="761"/>
      <c r="P91" s="761"/>
      <c r="Q91" s="761"/>
      <c r="R91" s="761"/>
      <c r="S91" s="761"/>
      <c r="T91" s="761"/>
      <c r="U91" s="761"/>
      <c r="V91" s="761"/>
      <c r="W91" s="761"/>
      <c r="X91" s="761"/>
      <c r="Y91" s="761"/>
    </row>
    <row r="92" spans="1:28" x14ac:dyDescent="0.3">
      <c r="C92" s="761"/>
      <c r="D92" s="761"/>
      <c r="E92" s="761"/>
      <c r="F92" s="761"/>
      <c r="G92" s="761"/>
      <c r="H92" s="761"/>
      <c r="I92" s="761"/>
      <c r="J92" s="761"/>
      <c r="K92" s="761"/>
      <c r="L92" s="761"/>
      <c r="M92" s="761"/>
      <c r="N92" s="761"/>
      <c r="O92" s="761"/>
      <c r="P92" s="761"/>
      <c r="Q92" s="761"/>
      <c r="R92" s="761"/>
      <c r="S92" s="761"/>
      <c r="T92" s="761"/>
      <c r="U92" s="761"/>
      <c r="V92" s="761"/>
      <c r="W92" s="761"/>
      <c r="X92" s="761"/>
      <c r="Y92" s="761"/>
    </row>
  </sheetData>
  <mergeCells count="5">
    <mergeCell ref="A1:Y1"/>
    <mergeCell ref="C2:E2"/>
    <mergeCell ref="F2:I2"/>
    <mergeCell ref="K2:R2"/>
    <mergeCell ref="S2:W2"/>
  </mergeCells>
  <phoneticPr fontId="62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C1:T70"/>
  <sheetViews>
    <sheetView tabSelected="1" zoomScale="79" zoomScaleNormal="77" workbookViewId="0">
      <selection activeCell="D7" sqref="D7"/>
    </sheetView>
  </sheetViews>
  <sheetFormatPr defaultRowHeight="15.6" x14ac:dyDescent="0.3"/>
  <cols>
    <col min="3" max="3" width="15.5546875" style="198" bestFit="1" customWidth="1"/>
    <col min="4" max="4" width="30.5546875" style="198" bestFit="1" customWidth="1"/>
    <col min="5" max="5" width="14.5546875" style="2" bestFit="1" customWidth="1"/>
    <col min="6" max="8" width="14.5546875" bestFit="1" customWidth="1"/>
    <col min="9" max="9" width="15.5546875" bestFit="1" customWidth="1"/>
    <col min="10" max="10" width="14.5546875" customWidth="1"/>
    <col min="11" max="11" width="11.6640625" customWidth="1"/>
    <col min="12" max="12" width="15.5546875" style="198" bestFit="1" customWidth="1"/>
    <col min="13" max="13" width="23.109375" style="198" customWidth="1"/>
    <col min="14" max="17" width="12.6640625" bestFit="1" customWidth="1"/>
    <col min="18" max="18" width="15.5546875" bestFit="1" customWidth="1"/>
    <col min="19" max="19" width="12.6640625" bestFit="1" customWidth="1"/>
    <col min="20" max="20" width="8.88671875" style="903"/>
  </cols>
  <sheetData>
    <row r="1" spans="3:20" ht="16.2" thickBot="1" x14ac:dyDescent="0.35">
      <c r="D1" s="902"/>
      <c r="N1" s="2"/>
    </row>
    <row r="2" spans="3:20" ht="22.2" thickTop="1" thickBot="1" x14ac:dyDescent="0.45">
      <c r="C2" s="825" t="s">
        <v>562</v>
      </c>
      <c r="D2" s="826"/>
      <c r="E2" s="826"/>
      <c r="F2" s="826"/>
      <c r="G2" s="826"/>
      <c r="H2" s="826"/>
      <c r="I2" s="826"/>
      <c r="J2" s="826"/>
      <c r="K2" s="826"/>
      <c r="L2" s="826"/>
      <c r="M2" s="826"/>
      <c r="N2" s="826"/>
      <c r="O2" s="826"/>
      <c r="P2" s="826"/>
      <c r="Q2" s="826"/>
      <c r="R2" s="826"/>
      <c r="S2" s="827"/>
    </row>
    <row r="3" spans="3:20" s="198" customFormat="1" ht="16.8" thickTop="1" thickBot="1" x14ac:dyDescent="0.35">
      <c r="C3" s="819" t="s">
        <v>335</v>
      </c>
      <c r="D3" s="820"/>
      <c r="E3" s="820"/>
      <c r="F3" s="820"/>
      <c r="G3" s="820"/>
      <c r="H3" s="820"/>
      <c r="I3" s="820"/>
      <c r="J3" s="821"/>
      <c r="K3" s="497"/>
      <c r="L3" s="822" t="s">
        <v>334</v>
      </c>
      <c r="M3" s="823"/>
      <c r="N3" s="823"/>
      <c r="O3" s="823"/>
      <c r="P3" s="823"/>
      <c r="Q3" s="823"/>
      <c r="R3" s="823"/>
      <c r="S3" s="824"/>
      <c r="T3" s="910"/>
    </row>
    <row r="4" spans="3:20" s="198" customFormat="1" ht="16.2" thickTop="1" x14ac:dyDescent="0.3">
      <c r="C4" s="472" t="s">
        <v>432</v>
      </c>
      <c r="D4" s="350" t="s">
        <v>433</v>
      </c>
      <c r="E4" s="467">
        <v>2020</v>
      </c>
      <c r="F4" s="468">
        <v>2021</v>
      </c>
      <c r="G4" s="467">
        <v>2022</v>
      </c>
      <c r="H4" s="468">
        <v>2023</v>
      </c>
      <c r="I4" s="752" t="s">
        <v>886</v>
      </c>
      <c r="J4" s="469" t="s">
        <v>584</v>
      </c>
      <c r="K4" s="498"/>
      <c r="L4" s="471" t="s">
        <v>432</v>
      </c>
      <c r="M4" s="349" t="s">
        <v>433</v>
      </c>
      <c r="N4" s="355">
        <v>2020</v>
      </c>
      <c r="O4" s="356">
        <v>2021</v>
      </c>
      <c r="P4" s="355">
        <v>2022</v>
      </c>
      <c r="Q4" s="356">
        <v>2023</v>
      </c>
      <c r="R4" s="757" t="s">
        <v>886</v>
      </c>
      <c r="S4" s="357" t="s">
        <v>584</v>
      </c>
      <c r="T4" s="910"/>
    </row>
    <row r="5" spans="3:20" x14ac:dyDescent="0.3">
      <c r="C5" s="568" t="s">
        <v>441</v>
      </c>
      <c r="D5" s="238" t="s">
        <v>434</v>
      </c>
      <c r="E5" s="11">
        <v>572.75597416999994</v>
      </c>
      <c r="F5" s="11">
        <v>641.00050171300006</v>
      </c>
      <c r="G5" s="11">
        <v>1418.357439287</v>
      </c>
      <c r="H5" s="11">
        <v>1813.4477068670001</v>
      </c>
      <c r="I5" s="11">
        <v>3091.4140818589999</v>
      </c>
      <c r="J5" s="470">
        <v>2861.11762516</v>
      </c>
      <c r="K5" s="499"/>
      <c r="L5" s="574" t="s">
        <v>441</v>
      </c>
      <c r="M5" s="238" t="s">
        <v>434</v>
      </c>
      <c r="N5" s="11">
        <v>226.09701999999999</v>
      </c>
      <c r="O5" s="11">
        <v>3089.5577699999999</v>
      </c>
      <c r="P5" s="11">
        <v>19230.986894999998</v>
      </c>
      <c r="Q5" s="11">
        <v>495.81085899999999</v>
      </c>
      <c r="R5" s="12">
        <v>1508.0272749999999</v>
      </c>
      <c r="S5" s="353">
        <v>1128.290166</v>
      </c>
    </row>
    <row r="6" spans="3:20" x14ac:dyDescent="0.3">
      <c r="C6" s="568"/>
      <c r="D6" s="238" t="s">
        <v>435</v>
      </c>
      <c r="E6" s="11">
        <v>703.53287084999999</v>
      </c>
      <c r="F6" s="11">
        <v>1186.2911351400001</v>
      </c>
      <c r="G6" s="11">
        <v>747.510424919</v>
      </c>
      <c r="H6" s="11">
        <v>3270.6696012410002</v>
      </c>
      <c r="I6" s="11">
        <v>7164.1460755959997</v>
      </c>
      <c r="J6" s="470">
        <v>6337.3034214700001</v>
      </c>
      <c r="K6" s="499"/>
      <c r="L6" s="572"/>
      <c r="M6" s="238" t="s">
        <v>435</v>
      </c>
      <c r="N6" s="11">
        <v>39154.394679999998</v>
      </c>
      <c r="O6" s="11">
        <v>56451.970889999997</v>
      </c>
      <c r="P6" s="11">
        <v>59786.611934</v>
      </c>
      <c r="Q6" s="11">
        <v>107773.45045400001</v>
      </c>
      <c r="R6" s="12">
        <v>95908.113035999995</v>
      </c>
      <c r="S6" s="353">
        <v>55681.106504000003</v>
      </c>
    </row>
    <row r="7" spans="3:20" x14ac:dyDescent="0.3">
      <c r="C7" s="568"/>
      <c r="D7" s="238" t="s">
        <v>436</v>
      </c>
      <c r="E7" s="11">
        <v>107.455066</v>
      </c>
      <c r="F7" s="11">
        <v>363.92630130000003</v>
      </c>
      <c r="G7" s="11">
        <v>416.86089687800001</v>
      </c>
      <c r="H7" s="11">
        <v>579.31020816</v>
      </c>
      <c r="I7" s="11">
        <v>436.366439894</v>
      </c>
      <c r="J7" s="470">
        <v>180.97369190000001</v>
      </c>
      <c r="K7" s="499"/>
      <c r="L7" s="572"/>
      <c r="M7" s="238" t="s">
        <v>436</v>
      </c>
      <c r="N7" s="11">
        <v>0.909659</v>
      </c>
      <c r="O7" s="11">
        <v>72.118371999999994</v>
      </c>
      <c r="P7" s="11">
        <v>62.624828999999998</v>
      </c>
      <c r="Q7" s="11">
        <v>5.997115</v>
      </c>
      <c r="R7" s="12">
        <v>2234.7849000000001</v>
      </c>
      <c r="S7" s="353">
        <v>2233.8712460000002</v>
      </c>
    </row>
    <row r="8" spans="3:20" x14ac:dyDescent="0.3">
      <c r="C8" s="568"/>
      <c r="D8" s="238" t="s">
        <v>437</v>
      </c>
      <c r="E8" s="11">
        <v>1762.0290410499999</v>
      </c>
      <c r="F8" s="11">
        <v>5773.8087888400005</v>
      </c>
      <c r="G8" s="11">
        <v>5744.5493522469997</v>
      </c>
      <c r="H8" s="11">
        <v>11992.378431469999</v>
      </c>
      <c r="I8" s="11">
        <v>7594.8844643789989</v>
      </c>
      <c r="J8" s="470">
        <v>5605.4363246899993</v>
      </c>
      <c r="K8" s="499"/>
      <c r="L8" s="572"/>
      <c r="M8" s="238" t="s">
        <v>437</v>
      </c>
      <c r="N8" s="11">
        <v>34181.462097000003</v>
      </c>
      <c r="O8" s="11">
        <v>52605.458660999997</v>
      </c>
      <c r="P8" s="11">
        <v>80242.523614000005</v>
      </c>
      <c r="Q8" s="11">
        <v>43035.596804000001</v>
      </c>
      <c r="R8" s="12">
        <v>74579.406917</v>
      </c>
      <c r="S8" s="353">
        <v>44509.466293999998</v>
      </c>
    </row>
    <row r="9" spans="3:20" x14ac:dyDescent="0.3">
      <c r="C9" s="568"/>
      <c r="D9" s="238" t="s">
        <v>438</v>
      </c>
      <c r="E9" s="11">
        <v>934.48407827999995</v>
      </c>
      <c r="F9" s="11">
        <v>2362.9722920500003</v>
      </c>
      <c r="G9" s="11">
        <v>3583.7854412699999</v>
      </c>
      <c r="H9" s="11">
        <v>2622.4638234699996</v>
      </c>
      <c r="I9" s="11">
        <v>341.49274121999997</v>
      </c>
      <c r="J9" s="470">
        <v>81.058521780000007</v>
      </c>
      <c r="K9" s="499"/>
      <c r="L9" s="572"/>
      <c r="M9" s="238" t="s">
        <v>438</v>
      </c>
      <c r="N9" s="11">
        <v>1677.5550370000001</v>
      </c>
      <c r="O9" s="11">
        <v>2725.9419979999998</v>
      </c>
      <c r="P9" s="11">
        <v>6176.354808</v>
      </c>
      <c r="Q9" s="11">
        <v>3768.8539369999999</v>
      </c>
      <c r="R9" s="12">
        <v>1150.071518</v>
      </c>
      <c r="S9" s="353">
        <v>645.45831799999996</v>
      </c>
    </row>
    <row r="10" spans="3:20" x14ac:dyDescent="0.3">
      <c r="C10" s="568"/>
      <c r="D10" s="238" t="s">
        <v>439</v>
      </c>
      <c r="E10" s="11">
        <v>0</v>
      </c>
      <c r="F10" s="11">
        <v>182.35168166999998</v>
      </c>
      <c r="G10" s="11">
        <v>161.73499649300001</v>
      </c>
      <c r="H10" s="11">
        <v>19721.683017290001</v>
      </c>
      <c r="I10" s="11">
        <v>251.24497699999998</v>
      </c>
      <c r="J10" s="470">
        <v>22.504608000000001</v>
      </c>
      <c r="K10" s="499"/>
      <c r="L10" s="573"/>
      <c r="M10" s="238" t="s">
        <v>439</v>
      </c>
      <c r="N10" s="11">
        <v>32760.941717999998</v>
      </c>
      <c r="O10" s="11">
        <v>2886.6730990000001</v>
      </c>
      <c r="P10" s="11">
        <v>9800.5947319999996</v>
      </c>
      <c r="Q10" s="11">
        <v>74294.372768850008</v>
      </c>
      <c r="R10" s="12">
        <v>9008.5696829999997</v>
      </c>
      <c r="S10" s="353">
        <v>5562.7767199999998</v>
      </c>
    </row>
    <row r="11" spans="3:20" s="198" customFormat="1" ht="16.2" thickBot="1" x14ac:dyDescent="0.35">
      <c r="C11" s="912"/>
      <c r="D11" s="913"/>
      <c r="E11" s="914"/>
      <c r="F11" s="914"/>
      <c r="G11" s="914"/>
      <c r="H11" s="914"/>
      <c r="I11" s="367">
        <v>0</v>
      </c>
      <c r="J11" s="475">
        <v>0</v>
      </c>
      <c r="K11" s="499"/>
      <c r="L11" s="569"/>
      <c r="M11" s="570"/>
      <c r="N11" s="351"/>
      <c r="O11" s="351"/>
      <c r="P11" s="351"/>
      <c r="Q11" s="351"/>
      <c r="R11" s="756">
        <v>0</v>
      </c>
      <c r="S11" s="358"/>
      <c r="T11" s="910"/>
    </row>
    <row r="12" spans="3:20" ht="16.2" thickTop="1" x14ac:dyDescent="0.3">
      <c r="C12" s="915" t="s">
        <v>559</v>
      </c>
      <c r="D12" s="916" t="s">
        <v>446</v>
      </c>
      <c r="E12" s="419">
        <v>19675.86055863</v>
      </c>
      <c r="F12" s="419">
        <v>31908.31426214</v>
      </c>
      <c r="G12" s="419">
        <v>56940.579931954002</v>
      </c>
      <c r="H12" s="419">
        <v>80133.14473073199</v>
      </c>
      <c r="I12" s="419">
        <v>86690.62198868001</v>
      </c>
      <c r="J12" s="917">
        <v>31023.462716900001</v>
      </c>
      <c r="K12" s="630"/>
      <c r="L12" s="571" t="s">
        <v>559</v>
      </c>
      <c r="M12" s="350" t="s">
        <v>446</v>
      </c>
      <c r="N12" s="17">
        <v>2016.453184</v>
      </c>
      <c r="O12" s="17">
        <v>6614.1599770000003</v>
      </c>
      <c r="P12" s="17">
        <v>1320.575476</v>
      </c>
      <c r="Q12" s="17">
        <v>3306.0401379999998</v>
      </c>
      <c r="R12" s="753">
        <v>1702.850629</v>
      </c>
      <c r="S12" s="354">
        <v>665.27933700000006</v>
      </c>
    </row>
    <row r="13" spans="3:20" x14ac:dyDescent="0.3">
      <c r="C13" s="572"/>
      <c r="D13" s="238" t="s">
        <v>454</v>
      </c>
      <c r="E13" s="11">
        <v>24.03285262</v>
      </c>
      <c r="F13" s="11">
        <v>15957.185855954</v>
      </c>
      <c r="G13" s="11">
        <v>5774.8557852200001</v>
      </c>
      <c r="H13" s="11">
        <v>12918.766703014999</v>
      </c>
      <c r="I13" s="11">
        <v>7171.5670653500001</v>
      </c>
      <c r="J13" s="918">
        <v>3886.01642326</v>
      </c>
      <c r="K13" s="630"/>
      <c r="L13" s="572"/>
      <c r="M13" s="238" t="s">
        <v>454</v>
      </c>
      <c r="N13" s="11">
        <v>5.6122639999999997</v>
      </c>
      <c r="O13" s="11">
        <v>2.3306789999999999</v>
      </c>
      <c r="P13" s="11">
        <v>16.918465000000001</v>
      </c>
      <c r="Q13" s="11">
        <v>4.4074799999999996</v>
      </c>
      <c r="R13" s="12">
        <v>23.340636</v>
      </c>
      <c r="S13" s="353">
        <v>17.277608000000001</v>
      </c>
    </row>
    <row r="14" spans="3:20" x14ac:dyDescent="0.3">
      <c r="C14" s="572"/>
      <c r="D14" s="238" t="s">
        <v>455</v>
      </c>
      <c r="E14" s="11">
        <v>0</v>
      </c>
      <c r="F14" s="11">
        <v>13.65504</v>
      </c>
      <c r="G14" s="11">
        <v>0</v>
      </c>
      <c r="H14" s="11">
        <v>0</v>
      </c>
      <c r="I14" s="11">
        <v>17.993611440000002</v>
      </c>
      <c r="J14" s="918">
        <v>0</v>
      </c>
      <c r="K14" s="630"/>
      <c r="L14" s="572"/>
      <c r="M14" s="238" t="s">
        <v>455</v>
      </c>
      <c r="N14" s="11">
        <v>0.44896999999999998</v>
      </c>
      <c r="O14" s="11">
        <v>2.6971599999999998</v>
      </c>
      <c r="P14" s="11">
        <v>0.21377099999999999</v>
      </c>
      <c r="Q14" s="11">
        <v>33.732295000000001</v>
      </c>
      <c r="R14" s="12">
        <v>178.592411</v>
      </c>
      <c r="S14" s="353">
        <v>0</v>
      </c>
    </row>
    <row r="15" spans="3:20" x14ac:dyDescent="0.3">
      <c r="C15" s="572"/>
      <c r="D15" s="238" t="s">
        <v>452</v>
      </c>
      <c r="E15" s="11">
        <v>533.56210293000004</v>
      </c>
      <c r="F15" s="11">
        <v>587.31693767999991</v>
      </c>
      <c r="G15" s="11">
        <v>293.34041614</v>
      </c>
      <c r="H15" s="11">
        <v>1177.1409200639998</v>
      </c>
      <c r="I15" s="11">
        <v>2135.3743018700002</v>
      </c>
      <c r="J15" s="918">
        <v>1041.34078772</v>
      </c>
      <c r="K15" s="630"/>
      <c r="L15" s="572"/>
      <c r="M15" s="238" t="s">
        <v>452</v>
      </c>
      <c r="N15" s="11">
        <v>35.589481999999997</v>
      </c>
      <c r="O15" s="11">
        <v>154.46929299999999</v>
      </c>
      <c r="P15" s="11">
        <v>26.607025</v>
      </c>
      <c r="Q15" s="11">
        <v>11.178556</v>
      </c>
      <c r="R15" s="12">
        <v>78.16835300000001</v>
      </c>
      <c r="S15" s="353">
        <v>3.3927619999999998</v>
      </c>
    </row>
    <row r="16" spans="3:20" x14ac:dyDescent="0.3">
      <c r="C16" s="572"/>
      <c r="D16" s="238" t="s">
        <v>444</v>
      </c>
      <c r="E16" s="11">
        <v>137167.91562493</v>
      </c>
      <c r="F16" s="11">
        <v>143215.21032518099</v>
      </c>
      <c r="G16" s="11">
        <v>74612.048480931</v>
      </c>
      <c r="H16" s="11">
        <v>68673.660503252991</v>
      </c>
      <c r="I16" s="11">
        <v>74585.405120401992</v>
      </c>
      <c r="J16" s="918">
        <v>40831.69108592</v>
      </c>
      <c r="K16" s="630"/>
      <c r="L16" s="572"/>
      <c r="M16" s="238" t="s">
        <v>444</v>
      </c>
      <c r="N16" s="11">
        <v>11711.925415</v>
      </c>
      <c r="O16" s="11">
        <v>20175.7487</v>
      </c>
      <c r="P16" s="11">
        <v>20925.620577999998</v>
      </c>
      <c r="Q16" s="11">
        <v>31820.118301999999</v>
      </c>
      <c r="R16" s="12">
        <v>34401.155959999996</v>
      </c>
      <c r="S16" s="353">
        <v>20793.595958999998</v>
      </c>
    </row>
    <row r="17" spans="3:20" x14ac:dyDescent="0.3">
      <c r="C17" s="572"/>
      <c r="D17" s="238" t="s">
        <v>449</v>
      </c>
      <c r="E17" s="11">
        <v>1233.9912575899998</v>
      </c>
      <c r="F17" s="11">
        <v>332.96855369999997</v>
      </c>
      <c r="G17" s="11">
        <v>1601.3328364000001</v>
      </c>
      <c r="H17" s="11">
        <v>1222.7763195999999</v>
      </c>
      <c r="I17" s="11">
        <v>2569.0436001999997</v>
      </c>
      <c r="J17" s="918">
        <v>1508.639561</v>
      </c>
      <c r="K17" s="630"/>
      <c r="L17" s="572"/>
      <c r="M17" s="238" t="s">
        <v>449</v>
      </c>
      <c r="N17" s="11">
        <v>0.4007</v>
      </c>
      <c r="O17" s="11">
        <v>0.45673999999999998</v>
      </c>
      <c r="P17" s="11">
        <v>159.929889</v>
      </c>
      <c r="Q17" s="11">
        <v>132.71046699999999</v>
      </c>
      <c r="R17" s="12">
        <v>0</v>
      </c>
      <c r="S17" s="353">
        <v>0</v>
      </c>
    </row>
    <row r="18" spans="3:20" x14ac:dyDescent="0.3">
      <c r="C18" s="572"/>
      <c r="D18" s="238" t="s">
        <v>451</v>
      </c>
      <c r="E18" s="11">
        <v>698.37110439999992</v>
      </c>
      <c r="F18" s="11">
        <v>3298.316042382</v>
      </c>
      <c r="G18" s="11">
        <v>8658.329288805</v>
      </c>
      <c r="H18" s="11">
        <v>1826.69521719</v>
      </c>
      <c r="I18" s="11">
        <v>527.51513842999998</v>
      </c>
      <c r="J18" s="918">
        <v>378.13582926999999</v>
      </c>
      <c r="K18" s="630"/>
      <c r="L18" s="572"/>
      <c r="M18" s="238" t="s">
        <v>451</v>
      </c>
      <c r="N18" s="11">
        <v>10337.010526</v>
      </c>
      <c r="O18" s="11">
        <v>4441.4396489999999</v>
      </c>
      <c r="P18" s="11">
        <v>0</v>
      </c>
      <c r="Q18" s="11">
        <v>0</v>
      </c>
      <c r="R18" s="12">
        <v>19.317291000000001</v>
      </c>
      <c r="S18" s="353">
        <v>13.032935</v>
      </c>
    </row>
    <row r="19" spans="3:20" x14ac:dyDescent="0.3">
      <c r="C19" s="572"/>
      <c r="D19" s="238" t="s">
        <v>442</v>
      </c>
      <c r="E19" s="11">
        <v>322441.15091170004</v>
      </c>
      <c r="F19" s="11">
        <v>530755.53832218796</v>
      </c>
      <c r="G19" s="11">
        <v>900321.60112916597</v>
      </c>
      <c r="H19" s="11">
        <v>1444569.9992052771</v>
      </c>
      <c r="I19" s="11">
        <v>2095177.8439859471</v>
      </c>
      <c r="J19" s="918">
        <v>1350586.5174535301</v>
      </c>
      <c r="K19" s="630"/>
      <c r="L19" s="572"/>
      <c r="M19" s="238" t="s">
        <v>442</v>
      </c>
      <c r="N19" s="11">
        <v>23360.626190999999</v>
      </c>
      <c r="O19" s="11">
        <v>29067.647144999999</v>
      </c>
      <c r="P19" s="11">
        <v>55043.564011000002</v>
      </c>
      <c r="Q19" s="11">
        <v>56798.857167000002</v>
      </c>
      <c r="R19" s="12">
        <v>114846.13862473</v>
      </c>
      <c r="S19" s="353">
        <v>63434.51905273</v>
      </c>
    </row>
    <row r="20" spans="3:20" x14ac:dyDescent="0.3">
      <c r="C20" s="572"/>
      <c r="D20" s="238" t="s">
        <v>448</v>
      </c>
      <c r="E20" s="11">
        <v>4619.0171616899997</v>
      </c>
      <c r="F20" s="11">
        <v>8127.5124623040001</v>
      </c>
      <c r="G20" s="11">
        <v>447.56295304500003</v>
      </c>
      <c r="H20" s="11">
        <v>3785.0131971729998</v>
      </c>
      <c r="I20" s="11">
        <v>1967.51159714</v>
      </c>
      <c r="J20" s="918">
        <v>1071.58503077</v>
      </c>
      <c r="K20" s="630"/>
      <c r="L20" s="572"/>
      <c r="M20" s="238" t="s">
        <v>448</v>
      </c>
      <c r="N20" s="11">
        <v>403.56000599999999</v>
      </c>
      <c r="O20" s="11">
        <v>3555.2877709999998</v>
      </c>
      <c r="P20" s="11">
        <v>416.61670800000002</v>
      </c>
      <c r="Q20" s="11">
        <v>625.19890699999996</v>
      </c>
      <c r="R20" s="12">
        <v>4947.4949369999995</v>
      </c>
      <c r="S20" s="353">
        <v>983.05468499999995</v>
      </c>
    </row>
    <row r="21" spans="3:20" x14ac:dyDescent="0.3">
      <c r="C21" s="572"/>
      <c r="D21" s="238" t="s">
        <v>450</v>
      </c>
      <c r="E21" s="11">
        <v>967.68962828999997</v>
      </c>
      <c r="F21" s="11">
        <v>2002.0184611029999</v>
      </c>
      <c r="G21" s="11">
        <v>7368.6393871709997</v>
      </c>
      <c r="H21" s="11">
        <v>12304.513354813998</v>
      </c>
      <c r="I21" s="11">
        <v>10046.39274945</v>
      </c>
      <c r="J21" s="918">
        <v>7035.0357373000006</v>
      </c>
      <c r="K21" s="630"/>
      <c r="L21" s="572"/>
      <c r="M21" s="238" t="s">
        <v>450</v>
      </c>
      <c r="N21" s="11">
        <v>2.7669670000000002</v>
      </c>
      <c r="O21" s="11">
        <v>71.374312000000003</v>
      </c>
      <c r="P21" s="11">
        <v>70.113558999999995</v>
      </c>
      <c r="Q21" s="11">
        <v>269.87492700000001</v>
      </c>
      <c r="R21" s="12">
        <v>265.74009100000001</v>
      </c>
      <c r="S21" s="353">
        <v>34.259462999999997</v>
      </c>
    </row>
    <row r="22" spans="3:20" x14ac:dyDescent="0.3">
      <c r="C22" s="572"/>
      <c r="D22" s="238" t="s">
        <v>447</v>
      </c>
      <c r="E22" s="11">
        <v>6524.7645485760004</v>
      </c>
      <c r="F22" s="11">
        <v>78404.018948951998</v>
      </c>
      <c r="G22" s="11">
        <v>81614.411767992002</v>
      </c>
      <c r="H22" s="11">
        <v>46505.363925094003</v>
      </c>
      <c r="I22" s="11">
        <v>27174.558835020001</v>
      </c>
      <c r="J22" s="918">
        <v>20455.193004320001</v>
      </c>
      <c r="K22" s="630"/>
      <c r="L22" s="572"/>
      <c r="M22" s="238" t="s">
        <v>447</v>
      </c>
      <c r="N22" s="11">
        <v>165.703191</v>
      </c>
      <c r="O22" s="11">
        <v>10197.247224999999</v>
      </c>
      <c r="P22" s="11">
        <v>14141.936825000001</v>
      </c>
      <c r="Q22" s="11">
        <v>3971.899195</v>
      </c>
      <c r="R22" s="12">
        <v>3321.879559</v>
      </c>
      <c r="S22" s="353">
        <v>3211.9675010000001</v>
      </c>
    </row>
    <row r="23" spans="3:20" x14ac:dyDescent="0.3">
      <c r="C23" s="572"/>
      <c r="D23" s="238" t="s">
        <v>445</v>
      </c>
      <c r="E23" s="11">
        <v>126606.54506775999</v>
      </c>
      <c r="F23" s="11">
        <v>225560.827247849</v>
      </c>
      <c r="G23" s="11">
        <v>310447.48908832099</v>
      </c>
      <c r="H23" s="11">
        <v>499676.997088039</v>
      </c>
      <c r="I23" s="11">
        <v>365864.71804865595</v>
      </c>
      <c r="J23" s="918">
        <v>4579.4995638800001</v>
      </c>
      <c r="K23" s="630"/>
      <c r="L23" s="572"/>
      <c r="M23" s="238" t="s">
        <v>445</v>
      </c>
      <c r="N23" s="11">
        <v>3639.5131200000001</v>
      </c>
      <c r="O23" s="11">
        <v>4937.0857059999998</v>
      </c>
      <c r="P23" s="11">
        <v>3617.1662679999999</v>
      </c>
      <c r="Q23" s="11">
        <v>1898.3005539999999</v>
      </c>
      <c r="R23" s="12">
        <v>1735.7234059999998</v>
      </c>
      <c r="S23" s="353">
        <v>1068.6639909999999</v>
      </c>
    </row>
    <row r="24" spans="3:20" x14ac:dyDescent="0.3">
      <c r="C24" s="572"/>
      <c r="D24" s="238" t="s">
        <v>453</v>
      </c>
      <c r="E24" s="11">
        <v>482.27481997000001</v>
      </c>
      <c r="F24" s="11">
        <v>962.71970729099996</v>
      </c>
      <c r="G24" s="11">
        <v>695.76046304099998</v>
      </c>
      <c r="H24" s="11">
        <v>3063.0094011399997</v>
      </c>
      <c r="I24" s="11">
        <v>1974.6828924599999</v>
      </c>
      <c r="J24" s="918">
        <v>811.96191972999998</v>
      </c>
      <c r="K24" s="630"/>
      <c r="L24" s="572"/>
      <c r="M24" s="238" t="s">
        <v>453</v>
      </c>
      <c r="N24" s="11">
        <v>861.71290299999998</v>
      </c>
      <c r="O24" s="11">
        <v>2122.964203</v>
      </c>
      <c r="P24" s="11">
        <v>1098.823891</v>
      </c>
      <c r="Q24" s="11">
        <v>613.99270799999999</v>
      </c>
      <c r="R24" s="12">
        <v>1299.1333199999999</v>
      </c>
      <c r="S24" s="353">
        <v>420.501777</v>
      </c>
    </row>
    <row r="25" spans="3:20" x14ac:dyDescent="0.3">
      <c r="C25" s="572"/>
      <c r="D25" s="238" t="s">
        <v>443</v>
      </c>
      <c r="E25" s="11">
        <v>214278.92638265999</v>
      </c>
      <c r="F25" s="11">
        <v>198648.35283885698</v>
      </c>
      <c r="G25" s="11">
        <v>298200.26687455998</v>
      </c>
      <c r="H25" s="11">
        <v>61352.954362203003</v>
      </c>
      <c r="I25" s="11">
        <v>242132.24994779</v>
      </c>
      <c r="J25" s="918">
        <v>204118.75363781</v>
      </c>
      <c r="K25" s="630"/>
      <c r="L25" s="573"/>
      <c r="M25" s="238" t="s">
        <v>443</v>
      </c>
      <c r="N25" s="11">
        <v>8751.8860810000006</v>
      </c>
      <c r="O25" s="11">
        <v>1122.7560189999999</v>
      </c>
      <c r="P25" s="11">
        <v>39196.458809000003</v>
      </c>
      <c r="Q25" s="11">
        <v>68795.564736511005</v>
      </c>
      <c r="R25" s="12">
        <v>116590.68576468001</v>
      </c>
      <c r="S25" s="353">
        <v>75727.634269529997</v>
      </c>
    </row>
    <row r="26" spans="3:20" x14ac:dyDescent="0.3">
      <c r="C26" s="573"/>
      <c r="D26" s="238" t="s">
        <v>871</v>
      </c>
      <c r="E26" s="11">
        <v>169.60233606</v>
      </c>
      <c r="F26" s="11">
        <v>45.370399311999996</v>
      </c>
      <c r="G26" s="11">
        <v>661.48502613599999</v>
      </c>
      <c r="H26" s="11">
        <v>164.92173306000001</v>
      </c>
      <c r="I26" s="11">
        <v>855.47687184999995</v>
      </c>
      <c r="J26" s="918">
        <v>251.13813435</v>
      </c>
      <c r="K26" s="630"/>
      <c r="L26" s="473"/>
      <c r="M26" s="238" t="s">
        <v>440</v>
      </c>
      <c r="N26" s="11">
        <v>13658.196175999999</v>
      </c>
      <c r="O26" s="11">
        <v>23443.988651</v>
      </c>
      <c r="P26" s="11">
        <v>13633.47545</v>
      </c>
      <c r="Q26" s="11">
        <v>8410.3840529999998</v>
      </c>
      <c r="R26" s="12">
        <v>8811.8351500000008</v>
      </c>
      <c r="S26" s="353">
        <v>3705.8213620000001</v>
      </c>
    </row>
    <row r="27" spans="3:20" s="198" customFormat="1" ht="16.2" thickBot="1" x14ac:dyDescent="0.35">
      <c r="C27" s="919"/>
      <c r="D27" s="920"/>
      <c r="E27" s="921"/>
      <c r="F27" s="921"/>
      <c r="G27" s="921"/>
      <c r="H27" s="921"/>
      <c r="I27" s="593">
        <v>0</v>
      </c>
      <c r="J27" s="922">
        <v>0</v>
      </c>
      <c r="K27" s="499"/>
      <c r="L27" s="569"/>
      <c r="M27" s="570"/>
      <c r="N27" s="351"/>
      <c r="O27" s="351"/>
      <c r="P27" s="351"/>
      <c r="Q27" s="351"/>
      <c r="R27" s="756">
        <v>0</v>
      </c>
      <c r="S27" s="358"/>
      <c r="T27" s="910"/>
    </row>
    <row r="28" spans="3:20" ht="16.2" thickTop="1" x14ac:dyDescent="0.3">
      <c r="C28" s="567" t="s">
        <v>463</v>
      </c>
      <c r="D28" s="350" t="s">
        <v>461</v>
      </c>
      <c r="E28" s="17">
        <v>258.15607275999997</v>
      </c>
      <c r="F28" s="17">
        <v>811.53099201600003</v>
      </c>
      <c r="G28" s="17">
        <v>1222.1211999449999</v>
      </c>
      <c r="H28" s="17">
        <v>2977.19745844</v>
      </c>
      <c r="I28" s="17">
        <v>7161.88559498</v>
      </c>
      <c r="J28" s="495">
        <v>3642.3347860600002</v>
      </c>
      <c r="K28" s="499"/>
      <c r="L28" s="571" t="s">
        <v>463</v>
      </c>
      <c r="M28" s="349" t="s">
        <v>461</v>
      </c>
      <c r="N28" s="346">
        <v>667.19824200000005</v>
      </c>
      <c r="O28" s="346">
        <v>10481.674136</v>
      </c>
      <c r="P28" s="346">
        <v>3389.8224300000002</v>
      </c>
      <c r="Q28" s="346">
        <v>413.71046799999999</v>
      </c>
      <c r="R28" s="901"/>
      <c r="S28" s="353"/>
    </row>
    <row r="29" spans="3:20" x14ac:dyDescent="0.3">
      <c r="C29" s="568"/>
      <c r="D29" s="238" t="s">
        <v>456</v>
      </c>
      <c r="E29" s="11">
        <v>432431.81191996898</v>
      </c>
      <c r="F29" s="11">
        <v>220408.950414327</v>
      </c>
      <c r="G29" s="11">
        <v>51296.688870487997</v>
      </c>
      <c r="H29" s="11">
        <v>93565.260210171007</v>
      </c>
      <c r="I29" s="11">
        <v>45134.515452270003</v>
      </c>
      <c r="J29" s="470">
        <v>34744.014275180001</v>
      </c>
      <c r="K29" s="499"/>
      <c r="L29" s="572"/>
      <c r="M29" s="238" t="s">
        <v>456</v>
      </c>
      <c r="N29" s="11">
        <v>924.05024200000003</v>
      </c>
      <c r="O29" s="11">
        <v>1167.5348039999999</v>
      </c>
      <c r="P29" s="11">
        <v>2086.564492</v>
      </c>
      <c r="Q29" s="11">
        <v>3197.348203</v>
      </c>
      <c r="R29" s="12">
        <v>1412.7964790000001</v>
      </c>
      <c r="S29" s="353">
        <v>664.29042100000004</v>
      </c>
    </row>
    <row r="30" spans="3:20" x14ac:dyDescent="0.3">
      <c r="C30" s="568"/>
      <c r="D30" s="238" t="s">
        <v>481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470">
        <v>0</v>
      </c>
      <c r="K30" s="499"/>
      <c r="L30" s="572"/>
      <c r="M30" s="238" t="s">
        <v>481</v>
      </c>
      <c r="N30" s="11">
        <v>6.2839999999999993E-2</v>
      </c>
      <c r="O30" s="11">
        <v>58.625872999999999</v>
      </c>
      <c r="P30" s="11">
        <v>2.4428049999999999</v>
      </c>
      <c r="Q30" s="11">
        <v>1.4587639999999999</v>
      </c>
      <c r="R30" s="12">
        <v>0</v>
      </c>
      <c r="S30" s="353">
        <v>0</v>
      </c>
    </row>
    <row r="31" spans="3:20" x14ac:dyDescent="0.3">
      <c r="C31" s="568"/>
      <c r="D31" s="238" t="s">
        <v>458</v>
      </c>
      <c r="E31" s="11">
        <v>6442.36080984</v>
      </c>
      <c r="F31" s="11">
        <v>1733.3003127100001</v>
      </c>
      <c r="G31" s="11">
        <v>2534.7697278999999</v>
      </c>
      <c r="H31" s="11">
        <v>397.25435713000002</v>
      </c>
      <c r="I31" s="11">
        <v>121.58291039999999</v>
      </c>
      <c r="J31" s="470">
        <v>57.009758399999996</v>
      </c>
      <c r="K31" s="499"/>
      <c r="L31" s="572"/>
      <c r="M31" s="238" t="s">
        <v>458</v>
      </c>
      <c r="N31" s="11">
        <v>67.065657000000002</v>
      </c>
      <c r="O31" s="11">
        <v>14.521188</v>
      </c>
      <c r="P31" s="11">
        <v>142.46194</v>
      </c>
      <c r="Q31" s="11">
        <v>1.002918</v>
      </c>
      <c r="R31" s="12">
        <v>11.036771999999999</v>
      </c>
      <c r="S31" s="353">
        <v>8.8973499999999994</v>
      </c>
    </row>
    <row r="32" spans="3:20" x14ac:dyDescent="0.3">
      <c r="C32" s="568"/>
      <c r="D32" s="238" t="s">
        <v>459</v>
      </c>
      <c r="E32" s="11">
        <v>4297.0240974099997</v>
      </c>
      <c r="F32" s="11">
        <v>864.12056842499999</v>
      </c>
      <c r="G32" s="11">
        <v>5293.9121099969998</v>
      </c>
      <c r="H32" s="11">
        <v>2970.5560964599999</v>
      </c>
      <c r="I32" s="11">
        <v>7102.3321498199994</v>
      </c>
      <c r="J32" s="470">
        <v>2017.5968223299999</v>
      </c>
      <c r="K32" s="499"/>
      <c r="L32" s="572"/>
      <c r="M32" s="238" t="s">
        <v>459</v>
      </c>
      <c r="N32" s="11">
        <v>880.08685000000003</v>
      </c>
      <c r="O32" s="11">
        <v>191.96318600000001</v>
      </c>
      <c r="P32" s="11">
        <v>96.977973000000006</v>
      </c>
      <c r="Q32" s="11">
        <v>69.475104999999999</v>
      </c>
      <c r="R32" s="12">
        <v>46.573673999999997</v>
      </c>
      <c r="S32" s="353">
        <v>8.300808</v>
      </c>
    </row>
    <row r="33" spans="3:20" x14ac:dyDescent="0.3">
      <c r="C33" s="568"/>
      <c r="D33" s="238" t="s">
        <v>457</v>
      </c>
      <c r="E33" s="11">
        <v>134827.21247775998</v>
      </c>
      <c r="F33" s="11">
        <v>46338.81707995</v>
      </c>
      <c r="G33" s="11">
        <v>49645.818815230006</v>
      </c>
      <c r="H33" s="11">
        <v>7049.3175370550007</v>
      </c>
      <c r="I33" s="11">
        <v>3582.9590248999998</v>
      </c>
      <c r="J33" s="470">
        <v>1767.1809600399999</v>
      </c>
      <c r="K33" s="499"/>
      <c r="L33" s="572"/>
      <c r="M33" s="238" t="s">
        <v>457</v>
      </c>
      <c r="N33" s="11">
        <v>1542.011375</v>
      </c>
      <c r="O33" s="11">
        <v>10894.760166</v>
      </c>
      <c r="P33" s="11">
        <v>5664.0185540000002</v>
      </c>
      <c r="Q33" s="11">
        <v>12750.425262000001</v>
      </c>
      <c r="R33" s="12">
        <v>82370.092009999993</v>
      </c>
      <c r="S33" s="353">
        <v>53071.028964999998</v>
      </c>
    </row>
    <row r="34" spans="3:20" x14ac:dyDescent="0.3">
      <c r="C34" s="568"/>
      <c r="D34" s="238" t="s">
        <v>460</v>
      </c>
      <c r="E34" s="11">
        <v>740.81990951</v>
      </c>
      <c r="F34" s="11">
        <v>861.04929545599998</v>
      </c>
      <c r="G34" s="11">
        <v>3306.641500706</v>
      </c>
      <c r="H34" s="11">
        <v>12490.374368469998</v>
      </c>
      <c r="I34" s="11">
        <v>10065.78639997</v>
      </c>
      <c r="J34" s="470">
        <v>8435.3350008500001</v>
      </c>
      <c r="K34" s="499"/>
      <c r="L34" s="572"/>
      <c r="M34" s="238" t="s">
        <v>460</v>
      </c>
      <c r="N34" s="11">
        <v>1203.8872710000001</v>
      </c>
      <c r="O34" s="11">
        <v>1179.5239320000001</v>
      </c>
      <c r="P34" s="11">
        <v>722.92256799999996</v>
      </c>
      <c r="Q34" s="11">
        <v>1372.168981</v>
      </c>
      <c r="R34" s="12">
        <v>85.170229000000006</v>
      </c>
      <c r="S34" s="353">
        <v>60.373699000000002</v>
      </c>
    </row>
    <row r="35" spans="3:20" x14ac:dyDescent="0.3">
      <c r="C35" s="568"/>
      <c r="D35" s="238" t="s">
        <v>462</v>
      </c>
      <c r="E35" s="11">
        <v>27.810104620000001</v>
      </c>
      <c r="F35" s="11">
        <v>436.12826030000002</v>
      </c>
      <c r="G35" s="347">
        <v>0</v>
      </c>
      <c r="H35" s="347">
        <v>0</v>
      </c>
      <c r="I35" s="11">
        <v>0</v>
      </c>
      <c r="J35" s="470">
        <v>0</v>
      </c>
      <c r="K35" s="499"/>
      <c r="L35" s="573"/>
      <c r="M35" s="238" t="s">
        <v>462</v>
      </c>
      <c r="N35" s="11">
        <v>3.1228560000000001</v>
      </c>
      <c r="O35" s="11">
        <v>41.553300999999998</v>
      </c>
      <c r="P35" s="347">
        <v>12.018805</v>
      </c>
      <c r="Q35" s="347">
        <v>13.160631</v>
      </c>
      <c r="R35" s="754">
        <v>29.636189999999999</v>
      </c>
      <c r="S35" s="353">
        <v>29.189059</v>
      </c>
    </row>
    <row r="36" spans="3:20" s="198" customFormat="1" ht="16.2" thickBot="1" x14ac:dyDescent="0.35">
      <c r="C36" s="912"/>
      <c r="D36" s="913"/>
      <c r="E36" s="914"/>
      <c r="F36" s="914"/>
      <c r="G36" s="914"/>
      <c r="H36" s="914"/>
      <c r="I36" s="367">
        <v>0</v>
      </c>
      <c r="J36" s="475">
        <v>0</v>
      </c>
      <c r="K36" s="499"/>
      <c r="L36" s="569"/>
      <c r="M36" s="570"/>
      <c r="N36" s="351"/>
      <c r="O36" s="351"/>
      <c r="P36" s="351"/>
      <c r="Q36" s="351"/>
      <c r="R36" s="756">
        <v>0</v>
      </c>
      <c r="S36" s="358"/>
      <c r="T36" s="910"/>
    </row>
    <row r="37" spans="3:20" s="193" customFormat="1" ht="16.2" thickTop="1" x14ac:dyDescent="0.3">
      <c r="C37" s="915" t="s">
        <v>464</v>
      </c>
      <c r="D37" s="447" t="s">
        <v>477</v>
      </c>
      <c r="E37" s="397">
        <v>0</v>
      </c>
      <c r="F37" s="397">
        <v>0</v>
      </c>
      <c r="G37" s="397">
        <v>0</v>
      </c>
      <c r="H37" s="419">
        <v>409.0571928</v>
      </c>
      <c r="I37" s="419">
        <v>0</v>
      </c>
      <c r="J37" s="917">
        <v>0</v>
      </c>
      <c r="K37" s="499"/>
      <c r="L37" s="571" t="s">
        <v>464</v>
      </c>
      <c r="M37" s="360" t="s">
        <v>477</v>
      </c>
      <c r="N37" s="361">
        <v>0.56472999999999995</v>
      </c>
      <c r="O37" s="361">
        <v>0.168767</v>
      </c>
      <c r="P37" s="361">
        <v>0.71530199999999999</v>
      </c>
      <c r="Q37" s="361">
        <v>0.15210899999999999</v>
      </c>
      <c r="R37" s="758">
        <v>3.5277240000000001</v>
      </c>
      <c r="S37" s="362">
        <v>3.3863620000000001</v>
      </c>
      <c r="T37" s="911"/>
    </row>
    <row r="38" spans="3:20" x14ac:dyDescent="0.3">
      <c r="C38" s="572"/>
      <c r="D38" s="350" t="s">
        <v>482</v>
      </c>
      <c r="E38" s="17">
        <v>0</v>
      </c>
      <c r="F38" s="17">
        <v>0</v>
      </c>
      <c r="G38" s="17">
        <v>0</v>
      </c>
      <c r="H38" s="17">
        <v>0</v>
      </c>
      <c r="I38" s="11">
        <v>0</v>
      </c>
      <c r="J38" s="918">
        <v>0</v>
      </c>
      <c r="K38" s="499"/>
      <c r="L38" s="572"/>
      <c r="M38" s="359" t="s">
        <v>482</v>
      </c>
      <c r="N38" s="17">
        <v>31.130711999999999</v>
      </c>
      <c r="O38" s="17">
        <v>0</v>
      </c>
      <c r="P38" s="17">
        <v>351.494665</v>
      </c>
      <c r="Q38" s="17">
        <v>35.107495999999998</v>
      </c>
      <c r="R38" s="753">
        <v>77.421746999999996</v>
      </c>
      <c r="S38" s="354">
        <v>77.184192999999993</v>
      </c>
    </row>
    <row r="39" spans="3:20" x14ac:dyDescent="0.3">
      <c r="C39" s="572"/>
      <c r="D39" s="350" t="s">
        <v>470</v>
      </c>
      <c r="E39" s="17">
        <v>0</v>
      </c>
      <c r="F39" s="17">
        <v>83.422079999999994</v>
      </c>
      <c r="G39" s="348">
        <v>0</v>
      </c>
      <c r="H39" s="17">
        <v>0</v>
      </c>
      <c r="I39" s="11">
        <v>965.72407578999992</v>
      </c>
      <c r="J39" s="918">
        <v>0</v>
      </c>
      <c r="K39" s="499"/>
      <c r="L39" s="572"/>
      <c r="M39" s="350" t="s">
        <v>470</v>
      </c>
      <c r="N39" s="17">
        <v>2.5504820000000001</v>
      </c>
      <c r="O39" s="17">
        <v>1.003199</v>
      </c>
      <c r="P39" s="348">
        <v>0.47845399999999999</v>
      </c>
      <c r="Q39" s="17">
        <v>52.143655000000003</v>
      </c>
      <c r="R39" s="753">
        <v>6.5144520000000004</v>
      </c>
      <c r="S39" s="354">
        <v>6.5144520000000004</v>
      </c>
    </row>
    <row r="40" spans="3:20" x14ac:dyDescent="0.3">
      <c r="C40" s="572"/>
      <c r="D40" s="350" t="s">
        <v>489</v>
      </c>
      <c r="E40" s="17">
        <v>0</v>
      </c>
      <c r="F40" s="17">
        <v>0</v>
      </c>
      <c r="G40" s="348">
        <v>0</v>
      </c>
      <c r="H40" s="17">
        <v>0</v>
      </c>
      <c r="I40" s="11">
        <v>0</v>
      </c>
      <c r="J40" s="918">
        <v>0</v>
      </c>
      <c r="K40" s="499"/>
      <c r="L40" s="572"/>
      <c r="M40" s="350" t="s">
        <v>489</v>
      </c>
      <c r="N40" s="17">
        <v>0</v>
      </c>
      <c r="O40" s="17">
        <v>0</v>
      </c>
      <c r="P40" s="348">
        <v>3.6257950000000001</v>
      </c>
      <c r="Q40" s="17">
        <v>16.497685000000001</v>
      </c>
      <c r="R40" s="753">
        <v>0</v>
      </c>
      <c r="S40" s="354">
        <v>0</v>
      </c>
    </row>
    <row r="41" spans="3:20" x14ac:dyDescent="0.3">
      <c r="C41" s="572"/>
      <c r="D41" s="238" t="s">
        <v>465</v>
      </c>
      <c r="E41" s="11">
        <v>392.010312</v>
      </c>
      <c r="F41" s="11">
        <v>2.9927549999999998</v>
      </c>
      <c r="G41" s="348">
        <v>0</v>
      </c>
      <c r="H41" s="11">
        <v>13306.065133600001</v>
      </c>
      <c r="I41" s="11">
        <v>0</v>
      </c>
      <c r="J41" s="918">
        <v>0</v>
      </c>
      <c r="K41" s="499"/>
      <c r="L41" s="572"/>
      <c r="M41" s="238" t="s">
        <v>465</v>
      </c>
      <c r="N41" s="11">
        <v>4732.5247040000004</v>
      </c>
      <c r="O41" s="11">
        <v>3748.98371</v>
      </c>
      <c r="P41" s="347">
        <v>14694.398639999999</v>
      </c>
      <c r="Q41" s="11">
        <v>15326.940904999999</v>
      </c>
      <c r="R41" s="12">
        <v>7080.8231369999994</v>
      </c>
      <c r="S41" s="353">
        <v>3815.6367449999998</v>
      </c>
    </row>
    <row r="42" spans="3:20" x14ac:dyDescent="0.3">
      <c r="C42" s="572"/>
      <c r="D42" s="238" t="s">
        <v>467</v>
      </c>
      <c r="E42" s="11">
        <v>133.86173545</v>
      </c>
      <c r="F42" s="11">
        <v>574.47613707000005</v>
      </c>
      <c r="G42" s="347">
        <v>489.09152558</v>
      </c>
      <c r="H42" s="11">
        <v>186.39709962999999</v>
      </c>
      <c r="I42" s="11">
        <v>109.45589248900001</v>
      </c>
      <c r="J42" s="918">
        <v>48.20046318</v>
      </c>
      <c r="K42" s="499"/>
      <c r="L42" s="572"/>
      <c r="M42" s="238" t="s">
        <v>467</v>
      </c>
      <c r="N42" s="11">
        <v>10320.704986999999</v>
      </c>
      <c r="O42" s="11">
        <v>15859.025111999999</v>
      </c>
      <c r="P42" s="347">
        <v>51835.582041000001</v>
      </c>
      <c r="Q42" s="11">
        <v>33982.486277000004</v>
      </c>
      <c r="R42" s="12">
        <v>36559.045786000002</v>
      </c>
      <c r="S42" s="353">
        <v>13946.988249</v>
      </c>
    </row>
    <row r="43" spans="3:20" x14ac:dyDescent="0.3">
      <c r="C43" s="572"/>
      <c r="D43" s="238" t="s">
        <v>478</v>
      </c>
      <c r="E43" s="11">
        <v>0</v>
      </c>
      <c r="F43" s="11">
        <v>0</v>
      </c>
      <c r="G43" s="347">
        <v>0</v>
      </c>
      <c r="H43" s="11">
        <v>22.574932799999999</v>
      </c>
      <c r="I43" s="11">
        <v>69.327048000000005</v>
      </c>
      <c r="J43" s="918">
        <v>0</v>
      </c>
      <c r="K43" s="499"/>
      <c r="L43" s="572"/>
      <c r="M43" s="238" t="s">
        <v>478</v>
      </c>
      <c r="N43" s="11">
        <v>2716.494361</v>
      </c>
      <c r="O43" s="11">
        <v>7130.1878740000002</v>
      </c>
      <c r="P43" s="347">
        <v>11346.920919</v>
      </c>
      <c r="Q43" s="11">
        <v>11397.206635</v>
      </c>
      <c r="R43" s="12">
        <v>8759.9947080000002</v>
      </c>
      <c r="S43" s="353">
        <v>3930.0647990000002</v>
      </c>
    </row>
    <row r="44" spans="3:20" x14ac:dyDescent="0.3">
      <c r="C44" s="572"/>
      <c r="D44" s="238" t="s">
        <v>479</v>
      </c>
      <c r="E44" s="11">
        <v>0</v>
      </c>
      <c r="F44" s="11">
        <v>0</v>
      </c>
      <c r="G44" s="347">
        <v>0</v>
      </c>
      <c r="H44" s="11">
        <v>224.63104864500002</v>
      </c>
      <c r="I44" s="11">
        <v>1984.4895858169998</v>
      </c>
      <c r="J44" s="918">
        <v>1320.6922498199999</v>
      </c>
      <c r="K44" s="499"/>
      <c r="L44" s="572"/>
      <c r="M44" s="238" t="s">
        <v>479</v>
      </c>
      <c r="N44" s="11">
        <v>330.22741500000001</v>
      </c>
      <c r="O44" s="11">
        <v>200.814504</v>
      </c>
      <c r="P44" s="347">
        <v>403.724245</v>
      </c>
      <c r="Q44" s="11">
        <v>1432.3910860000001</v>
      </c>
      <c r="R44" s="12">
        <v>354.45986300000004</v>
      </c>
      <c r="S44" s="353">
        <v>112.976403</v>
      </c>
    </row>
    <row r="45" spans="3:20" x14ac:dyDescent="0.3">
      <c r="C45" s="572"/>
      <c r="D45" s="238" t="s">
        <v>471</v>
      </c>
      <c r="E45" s="11">
        <v>0</v>
      </c>
      <c r="F45" s="11">
        <v>246.852978468</v>
      </c>
      <c r="G45" s="347">
        <v>6389.7201465899998</v>
      </c>
      <c r="H45" s="11">
        <v>1175.0227144999999</v>
      </c>
      <c r="I45" s="11">
        <v>45.083950049999999</v>
      </c>
      <c r="J45" s="918">
        <v>45.083950049999999</v>
      </c>
      <c r="K45" s="499"/>
      <c r="L45" s="572"/>
      <c r="M45" s="238" t="s">
        <v>471</v>
      </c>
      <c r="N45" s="11">
        <v>406.44294400000001</v>
      </c>
      <c r="O45" s="11">
        <v>4659.8401309999999</v>
      </c>
      <c r="P45" s="347">
        <v>13979.075735</v>
      </c>
      <c r="Q45" s="11">
        <v>4925.1178200000004</v>
      </c>
      <c r="R45" s="12">
        <v>299.62535200000002</v>
      </c>
      <c r="S45" s="353">
        <v>299.62535200000002</v>
      </c>
    </row>
    <row r="46" spans="3:20" x14ac:dyDescent="0.3">
      <c r="C46" s="572"/>
      <c r="D46" s="238" t="s">
        <v>484</v>
      </c>
      <c r="E46" s="11">
        <v>0</v>
      </c>
      <c r="F46" s="11">
        <v>0</v>
      </c>
      <c r="G46" s="347">
        <v>0</v>
      </c>
      <c r="H46" s="11">
        <v>0</v>
      </c>
      <c r="I46" s="11">
        <v>0</v>
      </c>
      <c r="J46" s="918">
        <v>0</v>
      </c>
      <c r="K46" s="499"/>
      <c r="L46" s="572"/>
      <c r="M46" s="238" t="s">
        <v>484</v>
      </c>
      <c r="N46" s="11">
        <v>1527.9575440000001</v>
      </c>
      <c r="O46" s="11">
        <v>361.30770699999999</v>
      </c>
      <c r="P46" s="347">
        <v>481.42042400000003</v>
      </c>
      <c r="Q46" s="11">
        <v>411.21808800000002</v>
      </c>
      <c r="R46" s="12">
        <v>90.302943000000013</v>
      </c>
      <c r="S46" s="353">
        <v>1.069809</v>
      </c>
    </row>
    <row r="47" spans="3:20" x14ac:dyDescent="0.3">
      <c r="C47" s="572"/>
      <c r="D47" s="238" t="s">
        <v>472</v>
      </c>
      <c r="E47" s="11">
        <v>0</v>
      </c>
      <c r="F47" s="11">
        <v>59.786628</v>
      </c>
      <c r="G47" s="347">
        <v>6.8240758250000004</v>
      </c>
      <c r="H47" s="11">
        <v>7.0374299999999996</v>
      </c>
      <c r="I47" s="11">
        <v>0</v>
      </c>
      <c r="J47" s="918">
        <v>0</v>
      </c>
      <c r="K47" s="499"/>
      <c r="L47" s="572"/>
      <c r="M47" s="238" t="s">
        <v>472</v>
      </c>
      <c r="N47" s="11">
        <v>5.7764629999999997</v>
      </c>
      <c r="O47" s="11">
        <v>10.704826000000001</v>
      </c>
      <c r="P47" s="347">
        <v>100.940218</v>
      </c>
      <c r="Q47" s="11">
        <v>276.93289099999998</v>
      </c>
      <c r="R47" s="12">
        <v>60.273456000000003</v>
      </c>
      <c r="S47" s="353">
        <v>5.973128</v>
      </c>
    </row>
    <row r="48" spans="3:20" x14ac:dyDescent="0.3">
      <c r="C48" s="572"/>
      <c r="D48" s="238" t="s">
        <v>485</v>
      </c>
      <c r="E48" s="11">
        <v>0</v>
      </c>
      <c r="F48" s="11">
        <v>0</v>
      </c>
      <c r="G48" s="347">
        <v>0</v>
      </c>
      <c r="H48" s="11">
        <v>0</v>
      </c>
      <c r="I48" s="11">
        <v>0</v>
      </c>
      <c r="J48" s="918">
        <v>0</v>
      </c>
      <c r="K48" s="499"/>
      <c r="L48" s="572"/>
      <c r="M48" s="238" t="s">
        <v>485</v>
      </c>
      <c r="N48" s="11">
        <v>645.47165800000005</v>
      </c>
      <c r="O48" s="11">
        <v>252.89349000000001</v>
      </c>
      <c r="P48" s="347">
        <v>1874.8008170000001</v>
      </c>
      <c r="Q48" s="11">
        <v>1716.30989</v>
      </c>
      <c r="R48" s="12">
        <v>0.55858399999999997</v>
      </c>
      <c r="S48" s="353">
        <v>0.55858399999999997</v>
      </c>
    </row>
    <row r="49" spans="3:20" x14ac:dyDescent="0.3">
      <c r="C49" s="572"/>
      <c r="D49" s="238" t="s">
        <v>473</v>
      </c>
      <c r="E49" s="11">
        <v>0</v>
      </c>
      <c r="F49" s="11">
        <v>16.202429034000001</v>
      </c>
      <c r="G49" s="347">
        <v>0</v>
      </c>
      <c r="H49" s="11">
        <v>451.47341722000004</v>
      </c>
      <c r="I49" s="11">
        <v>0</v>
      </c>
      <c r="J49" s="918">
        <v>0</v>
      </c>
      <c r="K49" s="499"/>
      <c r="L49" s="572"/>
      <c r="M49" s="238" t="s">
        <v>473</v>
      </c>
      <c r="N49" s="11">
        <v>91.362472999999994</v>
      </c>
      <c r="O49" s="11">
        <v>51.381050999999999</v>
      </c>
      <c r="P49" s="347">
        <v>123.49395199999999</v>
      </c>
      <c r="Q49" s="11">
        <v>0</v>
      </c>
      <c r="R49" s="12">
        <v>157.38174699999999</v>
      </c>
      <c r="S49" s="353">
        <v>57.215431000000002</v>
      </c>
    </row>
    <row r="50" spans="3:20" x14ac:dyDescent="0.3">
      <c r="C50" s="572"/>
      <c r="D50" s="238" t="s">
        <v>468</v>
      </c>
      <c r="E50" s="11">
        <v>119.98450169</v>
      </c>
      <c r="F50" s="11">
        <v>303.53005497000004</v>
      </c>
      <c r="G50" s="347">
        <v>0</v>
      </c>
      <c r="H50" s="11">
        <v>0</v>
      </c>
      <c r="I50" s="11">
        <v>118.83412638</v>
      </c>
      <c r="J50" s="918">
        <v>118.83412638</v>
      </c>
      <c r="K50" s="499"/>
      <c r="L50" s="572"/>
      <c r="M50" s="238" t="s">
        <v>468</v>
      </c>
      <c r="N50" s="11">
        <v>0</v>
      </c>
      <c r="O50" s="11">
        <v>0</v>
      </c>
      <c r="P50" s="11">
        <v>0</v>
      </c>
      <c r="Q50" s="11">
        <v>0</v>
      </c>
      <c r="R50" s="12">
        <v>0</v>
      </c>
      <c r="S50" s="353">
        <v>0</v>
      </c>
    </row>
    <row r="51" spans="3:20" x14ac:dyDescent="0.3">
      <c r="C51" s="572"/>
      <c r="D51" s="238" t="s">
        <v>466</v>
      </c>
      <c r="E51" s="11">
        <v>301.23395324000001</v>
      </c>
      <c r="F51" s="11">
        <v>279.78807715300002</v>
      </c>
      <c r="G51" s="347">
        <v>419.18896539399998</v>
      </c>
      <c r="H51" s="11">
        <v>1326.9486563099999</v>
      </c>
      <c r="I51" s="11">
        <v>640.64302147000001</v>
      </c>
      <c r="J51" s="918">
        <v>391.48978054000003</v>
      </c>
      <c r="K51" s="499"/>
      <c r="L51" s="572"/>
      <c r="M51" s="238" t="s">
        <v>466</v>
      </c>
      <c r="N51" s="11">
        <v>8362.5266699999993</v>
      </c>
      <c r="O51" s="11">
        <v>10885.378489999999</v>
      </c>
      <c r="P51" s="347">
        <v>16291.584435999999</v>
      </c>
      <c r="Q51" s="11">
        <v>30430.421758</v>
      </c>
      <c r="R51" s="12">
        <v>22000.206771000001</v>
      </c>
      <c r="S51" s="353">
        <v>9894.2482510000009</v>
      </c>
    </row>
    <row r="52" spans="3:20" x14ac:dyDescent="0.3">
      <c r="C52" s="573"/>
      <c r="D52" s="238" t="s">
        <v>469</v>
      </c>
      <c r="E52" s="11">
        <v>45.018052560000001</v>
      </c>
      <c r="F52" s="11">
        <v>30.302193800000001</v>
      </c>
      <c r="G52" s="347">
        <v>199.07962509999999</v>
      </c>
      <c r="H52" s="11">
        <v>311.95999198999999</v>
      </c>
      <c r="I52" s="11">
        <v>264.68498817</v>
      </c>
      <c r="J52" s="918">
        <v>120.33764573000001</v>
      </c>
      <c r="K52" s="499"/>
      <c r="L52" s="573"/>
      <c r="M52" s="238" t="s">
        <v>469</v>
      </c>
      <c r="N52" s="11">
        <v>1872.5808750000001</v>
      </c>
      <c r="O52" s="11">
        <v>418.61883499999999</v>
      </c>
      <c r="P52" s="347">
        <v>2000.71477</v>
      </c>
      <c r="Q52" s="11">
        <v>10353.282315</v>
      </c>
      <c r="R52" s="12">
        <v>3612.5461690000002</v>
      </c>
      <c r="S52" s="353">
        <v>1579.0362540000001</v>
      </c>
    </row>
    <row r="53" spans="3:20" x14ac:dyDescent="0.3">
      <c r="C53" s="572"/>
      <c r="D53" s="238" t="s">
        <v>480</v>
      </c>
      <c r="E53" s="367">
        <v>0</v>
      </c>
      <c r="F53" s="367">
        <v>0</v>
      </c>
      <c r="G53" s="607">
        <v>6.7575200000000004</v>
      </c>
      <c r="H53" s="367">
        <v>1.603674</v>
      </c>
      <c r="I53" s="11">
        <v>0</v>
      </c>
      <c r="J53" s="918">
        <v>0</v>
      </c>
      <c r="K53" s="499"/>
      <c r="L53" s="605"/>
      <c r="M53" s="606" t="s">
        <v>480</v>
      </c>
      <c r="N53" s="367">
        <v>591.82342600000004</v>
      </c>
      <c r="O53" s="367">
        <v>1449.999399</v>
      </c>
      <c r="P53" s="607">
        <v>2960.4869640000002</v>
      </c>
      <c r="Q53" s="367">
        <v>3645.183904</v>
      </c>
      <c r="R53" s="755">
        <v>121.68856</v>
      </c>
      <c r="S53" s="476">
        <v>109.705911</v>
      </c>
    </row>
    <row r="54" spans="3:20" s="198" customFormat="1" ht="16.2" thickBot="1" x14ac:dyDescent="0.35">
      <c r="C54" s="919"/>
      <c r="D54" s="920"/>
      <c r="E54" s="382"/>
      <c r="F54" s="382"/>
      <c r="G54" s="926"/>
      <c r="H54" s="926"/>
      <c r="I54" s="593">
        <v>0</v>
      </c>
      <c r="J54" s="922">
        <v>0</v>
      </c>
      <c r="K54" s="604"/>
      <c r="L54" s="927"/>
      <c r="M54" s="928"/>
      <c r="N54" s="929"/>
      <c r="O54" s="929"/>
      <c r="P54" s="929"/>
      <c r="Q54" s="929"/>
      <c r="R54" s="930">
        <v>0</v>
      </c>
      <c r="S54" s="931"/>
      <c r="T54" s="910"/>
    </row>
    <row r="55" spans="3:20" x14ac:dyDescent="0.3">
      <c r="C55" s="567" t="s">
        <v>474</v>
      </c>
      <c r="D55" s="923" t="s">
        <v>487</v>
      </c>
      <c r="E55" s="924">
        <v>0</v>
      </c>
      <c r="F55" s="924">
        <v>0</v>
      </c>
      <c r="G55" s="925">
        <v>0</v>
      </c>
      <c r="H55" s="924">
        <v>0</v>
      </c>
      <c r="I55" s="17">
        <v>0</v>
      </c>
      <c r="J55" s="495">
        <v>0</v>
      </c>
      <c r="K55" s="499"/>
      <c r="L55" s="915" t="s">
        <v>474</v>
      </c>
      <c r="M55" s="916" t="s">
        <v>487</v>
      </c>
      <c r="N55" s="419">
        <v>85.594043999999997</v>
      </c>
      <c r="O55" s="419">
        <v>105.891419</v>
      </c>
      <c r="P55" s="932">
        <v>174.524416</v>
      </c>
      <c r="Q55" s="419">
        <v>15.306422</v>
      </c>
      <c r="R55" s="420">
        <v>13.464566</v>
      </c>
      <c r="S55" s="917">
        <v>2.2596560000000001</v>
      </c>
    </row>
    <row r="56" spans="3:20" x14ac:dyDescent="0.3">
      <c r="C56" s="568"/>
      <c r="D56" s="342" t="s">
        <v>488</v>
      </c>
      <c r="E56" s="11">
        <v>0</v>
      </c>
      <c r="F56" s="11">
        <v>0</v>
      </c>
      <c r="G56" s="347">
        <v>0</v>
      </c>
      <c r="H56" s="11">
        <v>0</v>
      </c>
      <c r="I56" s="11">
        <v>0</v>
      </c>
      <c r="J56" s="470">
        <v>0</v>
      </c>
      <c r="K56" s="499"/>
      <c r="L56" s="572"/>
      <c r="M56" s="238" t="s">
        <v>488</v>
      </c>
      <c r="N56" s="11">
        <v>5.6451960000000003</v>
      </c>
      <c r="O56" s="11">
        <v>0.101618</v>
      </c>
      <c r="P56" s="347">
        <v>1.7644</v>
      </c>
      <c r="Q56" s="11">
        <v>3.7978010000000002</v>
      </c>
      <c r="R56" s="12">
        <v>30.291405000000001</v>
      </c>
      <c r="S56" s="918">
        <v>30.291405000000001</v>
      </c>
    </row>
    <row r="57" spans="3:20" x14ac:dyDescent="0.3">
      <c r="C57" s="568"/>
      <c r="D57" s="342" t="s">
        <v>483</v>
      </c>
      <c r="E57" s="17">
        <v>0</v>
      </c>
      <c r="F57" s="17">
        <v>0</v>
      </c>
      <c r="G57" s="348">
        <v>0</v>
      </c>
      <c r="H57" s="17">
        <v>0</v>
      </c>
      <c r="I57" s="11">
        <v>0</v>
      </c>
      <c r="J57" s="470">
        <v>0</v>
      </c>
      <c r="K57" s="499"/>
      <c r="L57" s="572"/>
      <c r="M57" s="238" t="s">
        <v>483</v>
      </c>
      <c r="N57" s="11">
        <v>21.720514000000001</v>
      </c>
      <c r="O57" s="11">
        <v>6.2128899999999998</v>
      </c>
      <c r="P57" s="347">
        <v>574.27438299999994</v>
      </c>
      <c r="Q57" s="11">
        <v>55.758775</v>
      </c>
      <c r="R57" s="12">
        <v>1740.6806349999999</v>
      </c>
      <c r="S57" s="918">
        <v>1740.6806349999999</v>
      </c>
    </row>
    <row r="58" spans="3:20" x14ac:dyDescent="0.3">
      <c r="C58" s="568"/>
      <c r="D58" s="342" t="s">
        <v>476</v>
      </c>
      <c r="E58" s="11">
        <v>3098.6003820000001</v>
      </c>
      <c r="F58" s="11">
        <v>266152.49176800001</v>
      </c>
      <c r="G58" s="347">
        <v>182886.08160249999</v>
      </c>
      <c r="H58" s="11">
        <v>968.07423800000004</v>
      </c>
      <c r="I58" s="11">
        <v>90612.915693399991</v>
      </c>
      <c r="J58" s="470">
        <v>90612.915693399991</v>
      </c>
      <c r="K58" s="499"/>
      <c r="L58" s="572"/>
      <c r="M58" s="238" t="s">
        <v>476</v>
      </c>
      <c r="N58" s="11">
        <v>8804.5389680000008</v>
      </c>
      <c r="O58" s="11">
        <v>10885.204691000001</v>
      </c>
      <c r="P58" s="347">
        <v>16557.536649999998</v>
      </c>
      <c r="Q58" s="11">
        <v>18455.892778000001</v>
      </c>
      <c r="R58" s="12">
        <v>23141.638373000002</v>
      </c>
      <c r="S58" s="918">
        <v>11081.688478</v>
      </c>
    </row>
    <row r="59" spans="3:20" x14ac:dyDescent="0.3">
      <c r="C59" s="568"/>
      <c r="D59" s="342" t="s">
        <v>475</v>
      </c>
      <c r="E59" s="11">
        <v>952244.43898357893</v>
      </c>
      <c r="F59" s="11">
        <v>623855.32897408109</v>
      </c>
      <c r="G59" s="347">
        <v>594835.45382041601</v>
      </c>
      <c r="H59" s="11">
        <v>1298262.3409501261</v>
      </c>
      <c r="I59" s="11">
        <v>1477641.2862666429</v>
      </c>
      <c r="J59" s="470">
        <v>520586.01193348999</v>
      </c>
      <c r="K59" s="499"/>
      <c r="L59" s="572"/>
      <c r="M59" s="238" t="s">
        <v>475</v>
      </c>
      <c r="N59" s="11">
        <v>132462.81483399999</v>
      </c>
      <c r="O59" s="11">
        <v>212248.76025799999</v>
      </c>
      <c r="P59" s="347">
        <v>237244.86311999999</v>
      </c>
      <c r="Q59" s="11">
        <v>291004.44214699999</v>
      </c>
      <c r="R59" s="12">
        <v>252946.84406807998</v>
      </c>
      <c r="S59" s="918">
        <v>155616.92161907998</v>
      </c>
    </row>
    <row r="60" spans="3:20" x14ac:dyDescent="0.3">
      <c r="C60" s="568"/>
      <c r="D60" s="342" t="s">
        <v>317</v>
      </c>
      <c r="E60" s="11">
        <v>0</v>
      </c>
      <c r="F60" s="11">
        <v>0</v>
      </c>
      <c r="G60" s="347">
        <v>0</v>
      </c>
      <c r="H60" s="11">
        <v>0</v>
      </c>
      <c r="I60" s="11">
        <v>9439.9493169599991</v>
      </c>
      <c r="J60" s="470">
        <v>9439.9493169599991</v>
      </c>
      <c r="K60" s="499"/>
      <c r="L60" s="572"/>
      <c r="M60" s="238" t="s">
        <v>317</v>
      </c>
      <c r="N60" s="11">
        <v>45492.316310000002</v>
      </c>
      <c r="O60" s="11">
        <v>34962.692689000003</v>
      </c>
      <c r="P60" s="347">
        <v>29092.267785</v>
      </c>
      <c r="Q60" s="11">
        <v>48126.876579999996</v>
      </c>
      <c r="R60" s="12">
        <v>42797.208905</v>
      </c>
      <c r="S60" s="918">
        <v>19092.077062</v>
      </c>
    </row>
    <row r="61" spans="3:20" x14ac:dyDescent="0.3">
      <c r="C61" s="568"/>
      <c r="D61" s="342" t="s">
        <v>486</v>
      </c>
      <c r="E61" s="11">
        <v>0</v>
      </c>
      <c r="F61" s="11">
        <v>0</v>
      </c>
      <c r="G61" s="347">
        <v>0</v>
      </c>
      <c r="H61" s="11">
        <v>0</v>
      </c>
      <c r="I61" s="11">
        <v>0</v>
      </c>
      <c r="J61" s="470">
        <v>0</v>
      </c>
      <c r="K61" s="499"/>
      <c r="L61" s="572"/>
      <c r="M61" s="238" t="s">
        <v>486</v>
      </c>
      <c r="N61" s="11">
        <v>129.92020500000001</v>
      </c>
      <c r="O61" s="11">
        <v>295.01810799999998</v>
      </c>
      <c r="P61" s="347">
        <v>1032.866665</v>
      </c>
      <c r="Q61" s="11">
        <v>505.49564500000002</v>
      </c>
      <c r="R61" s="12">
        <v>551.80828599999995</v>
      </c>
      <c r="S61" s="918">
        <v>115.36524799999999</v>
      </c>
    </row>
    <row r="62" spans="3:20" ht="16.2" thickBot="1" x14ac:dyDescent="0.35">
      <c r="C62" s="565"/>
      <c r="D62" s="566"/>
      <c r="E62" s="351">
        <f t="shared" ref="E62:G62" si="0">SUM(E5:E61)</f>
        <v>2374864.3047005441</v>
      </c>
      <c r="F62" s="351">
        <f t="shared" si="0"/>
        <v>2413388.7471043654</v>
      </c>
      <c r="G62" s="351">
        <f t="shared" si="0"/>
        <v>2658242.6514856466</v>
      </c>
      <c r="H62" s="351">
        <f>SUM(H5:H61)</f>
        <v>3713478.0559564987</v>
      </c>
      <c r="I62" s="351">
        <v>4592831.9600321408</v>
      </c>
      <c r="J62" s="496">
        <v>2356014.3518411703</v>
      </c>
      <c r="K62" s="500"/>
      <c r="L62" s="933"/>
      <c r="M62" s="934"/>
      <c r="N62" s="935">
        <f>SUM(N5:N61)</f>
        <v>406880.94023499999</v>
      </c>
      <c r="O62" s="935">
        <f t="shared" ref="O62:Q62" si="1">SUM(O5:O61)</f>
        <v>551305.71937399998</v>
      </c>
      <c r="P62" s="935">
        <f t="shared" si="1"/>
        <v>738212.50189999992</v>
      </c>
      <c r="Q62" s="935">
        <f t="shared" si="1"/>
        <v>896054.05441736116</v>
      </c>
      <c r="R62" s="936">
        <f>SUM(R5:R61)</f>
        <v>956972.64205249003</v>
      </c>
      <c r="S62" s="937">
        <f>SUM(S5:S61)</f>
        <v>555201.51827834011</v>
      </c>
    </row>
    <row r="63" spans="3:20" s="198" customFormat="1" ht="16.2" thickTop="1" x14ac:dyDescent="0.3">
      <c r="E63" s="2"/>
      <c r="F63"/>
      <c r="G63"/>
      <c r="H63"/>
      <c r="I63" s="392"/>
      <c r="J63"/>
      <c r="K63"/>
      <c r="M63" s="352"/>
      <c r="N63" s="2"/>
      <c r="O63" s="2"/>
      <c r="P63" s="2"/>
      <c r="Q63" s="2"/>
      <c r="R63" s="2"/>
      <c r="S63" s="73">
        <v>555477.26487433992</v>
      </c>
      <c r="T63" s="910"/>
    </row>
    <row r="64" spans="3:20" x14ac:dyDescent="0.3">
      <c r="E64" s="19"/>
      <c r="F64" s="19"/>
      <c r="G64" s="19"/>
      <c r="H64" s="19"/>
      <c r="I64" s="19"/>
      <c r="J64" s="19"/>
      <c r="M64" s="759"/>
      <c r="N64" s="245"/>
      <c r="O64" s="245"/>
      <c r="P64" s="245"/>
      <c r="Q64" s="245"/>
      <c r="R64" s="245"/>
      <c r="S64" s="245"/>
    </row>
    <row r="65" spans="4:19" x14ac:dyDescent="0.3">
      <c r="D65" s="198" t="s">
        <v>872</v>
      </c>
      <c r="E65" s="19"/>
      <c r="F65" s="19"/>
      <c r="G65" s="19"/>
      <c r="H65" s="19"/>
      <c r="I65" s="392"/>
      <c r="J65" s="19"/>
      <c r="K65" s="19"/>
      <c r="L65" s="19"/>
      <c r="M65" s="19"/>
      <c r="N65" s="19"/>
      <c r="O65" s="19"/>
      <c r="P65" s="19"/>
      <c r="Q65" s="19"/>
      <c r="R65" s="19"/>
      <c r="S65" s="19"/>
    </row>
    <row r="66" spans="4:19" x14ac:dyDescent="0.3">
      <c r="E66" s="19"/>
      <c r="F66" s="19"/>
      <c r="G66" s="19"/>
      <c r="H66" s="19"/>
      <c r="I66" s="760"/>
      <c r="J66" s="19"/>
      <c r="K66" s="19"/>
      <c r="L66" s="19"/>
      <c r="M66" s="19"/>
      <c r="N66" s="19"/>
      <c r="O66" s="19"/>
      <c r="P66" s="19"/>
      <c r="Q66" s="19"/>
      <c r="R66" s="19"/>
      <c r="S66" s="19"/>
    </row>
    <row r="67" spans="4:19" x14ac:dyDescent="0.3">
      <c r="E67" s="19"/>
    </row>
    <row r="68" spans="4:19" x14ac:dyDescent="0.3">
      <c r="E68" s="19"/>
    </row>
    <row r="69" spans="4:19" x14ac:dyDescent="0.3">
      <c r="E69" s="19"/>
      <c r="I69" s="19"/>
    </row>
    <row r="70" spans="4:19" x14ac:dyDescent="0.3">
      <c r="I70" s="19"/>
    </row>
  </sheetData>
  <mergeCells count="3">
    <mergeCell ref="C3:J3"/>
    <mergeCell ref="L3:S3"/>
    <mergeCell ref="C2:S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24</vt:i4>
      </vt:variant>
    </vt:vector>
  </HeadingPairs>
  <TitlesOfParts>
    <vt:vector size="24" baseType="lpstr">
      <vt:lpstr>PRODUCT RANKING</vt:lpstr>
      <vt:lpstr>COUNTRY RANKING</vt:lpstr>
      <vt:lpstr>RE-EXPORT TABLE</vt:lpstr>
      <vt:lpstr>TABLE 1</vt:lpstr>
      <vt:lpstr>TABLE 2</vt:lpstr>
      <vt:lpstr>TABLE 3</vt:lpstr>
      <vt:lpstr>TABLE 4</vt:lpstr>
      <vt:lpstr>TABLE 5</vt:lpstr>
      <vt:lpstr>TABLE 5B</vt:lpstr>
      <vt:lpstr>TABLE 5C</vt:lpstr>
      <vt:lpstr>TABLE 6</vt:lpstr>
      <vt:lpstr>TABLE 7</vt:lpstr>
      <vt:lpstr>TABLE 8</vt:lpstr>
      <vt:lpstr>TABLE 9</vt:lpstr>
      <vt:lpstr>TABLE 10</vt:lpstr>
      <vt:lpstr>TABLE 13</vt:lpstr>
      <vt:lpstr>TABLE 14</vt:lpstr>
      <vt:lpstr>TABLE 14A</vt:lpstr>
      <vt:lpstr>TABLE 15</vt:lpstr>
      <vt:lpstr>TABLE 16</vt:lpstr>
      <vt:lpstr>TABLE 17</vt:lpstr>
      <vt:lpstr>TABLE 18</vt:lpstr>
      <vt:lpstr>TABLE 19</vt:lpstr>
      <vt:lpstr>TABLE 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NIKE AIMOLA</dc:creator>
  <cp:lastModifiedBy>Oluwanikemi Aimola</cp:lastModifiedBy>
  <dcterms:created xsi:type="dcterms:W3CDTF">2024-05-23T10:49:16Z</dcterms:created>
  <dcterms:modified xsi:type="dcterms:W3CDTF">2024-09-08T21:36:42Z</dcterms:modified>
</cp:coreProperties>
</file>