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32D42CC2-3346-434D-BBA5-8119E5F8D03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OMESTIC PASSENGER" sheetId="3" r:id="rId1"/>
    <sheet name="FOREIGN PASSENGER" sheetId="2" r:id="rId2"/>
    <sheet name="CARGO" sheetId="1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15" i="2" l="1"/>
  <c r="AU14" i="2"/>
  <c r="BA24" i="1"/>
  <c r="BB24" i="1"/>
  <c r="BC24" i="1" s="1"/>
  <c r="BA25" i="1"/>
  <c r="BC25" i="1" s="1"/>
  <c r="BB25" i="1"/>
  <c r="AV25" i="1"/>
  <c r="AU25" i="1"/>
  <c r="AW24" i="1"/>
  <c r="AV24" i="1"/>
  <c r="AU24" i="1"/>
  <c r="AW25" i="1" l="1"/>
  <c r="X9" i="3"/>
  <c r="Y9" i="3"/>
  <c r="AA9" i="3"/>
  <c r="AB9" i="3"/>
  <c r="X10" i="3"/>
  <c r="Y10" i="3"/>
  <c r="AA10" i="3"/>
  <c r="AB10" i="3"/>
  <c r="X11" i="3"/>
  <c r="Y11" i="3"/>
  <c r="AA11" i="3"/>
  <c r="AB11" i="3"/>
  <c r="X12" i="3"/>
  <c r="Y12" i="3"/>
  <c r="AA12" i="3"/>
  <c r="AB12" i="3"/>
  <c r="X13" i="3"/>
  <c r="Y13" i="3"/>
  <c r="AA13" i="3"/>
  <c r="AB13" i="3"/>
  <c r="X14" i="3"/>
  <c r="Y14" i="3"/>
  <c r="AA14" i="3"/>
  <c r="AB14" i="3"/>
  <c r="X15" i="3"/>
  <c r="Y15" i="3"/>
  <c r="AA15" i="3"/>
  <c r="AB15" i="3"/>
  <c r="X16" i="3"/>
  <c r="Y16" i="3"/>
  <c r="AA16" i="3"/>
  <c r="AB16" i="3"/>
  <c r="X17" i="3"/>
  <c r="Y17" i="3"/>
  <c r="AA17" i="3"/>
  <c r="AB17" i="3"/>
  <c r="X18" i="3"/>
  <c r="Y18" i="3"/>
  <c r="AA18" i="3"/>
  <c r="AB18" i="3"/>
  <c r="X19" i="3"/>
  <c r="Y19" i="3"/>
  <c r="AA19" i="3"/>
  <c r="AB19" i="3"/>
  <c r="X20" i="3"/>
  <c r="Y20" i="3"/>
  <c r="AA20" i="3"/>
  <c r="AB20" i="3"/>
  <c r="X21" i="3"/>
  <c r="Y21" i="3"/>
  <c r="AA21" i="3"/>
  <c r="AB21" i="3"/>
  <c r="X22" i="3"/>
  <c r="Y22" i="3"/>
  <c r="AA22" i="3"/>
  <c r="AB22" i="3"/>
  <c r="X23" i="3"/>
  <c r="Y23" i="3"/>
  <c r="AA23" i="3"/>
  <c r="AB23" i="3"/>
  <c r="X24" i="3"/>
  <c r="Y24" i="3"/>
  <c r="AA24" i="3"/>
  <c r="AB24" i="3"/>
  <c r="X25" i="3"/>
  <c r="Y25" i="3"/>
  <c r="AA25" i="3"/>
  <c r="AB25" i="3"/>
  <c r="X26" i="3"/>
  <c r="Y26" i="3"/>
  <c r="AA26" i="3"/>
  <c r="AB26" i="3"/>
  <c r="X27" i="3"/>
  <c r="Y27" i="3"/>
  <c r="AA27" i="3"/>
  <c r="AB27" i="3"/>
  <c r="X28" i="3"/>
  <c r="Y28" i="3"/>
  <c r="AA28" i="3"/>
  <c r="AB28" i="3"/>
  <c r="X29" i="3"/>
  <c r="Y29" i="3"/>
  <c r="AA29" i="3"/>
  <c r="AB29" i="3"/>
  <c r="X30" i="3"/>
  <c r="Y30" i="3"/>
  <c r="AA30" i="3"/>
  <c r="AB30" i="3"/>
  <c r="X31" i="3"/>
  <c r="Y31" i="3"/>
  <c r="AA31" i="3"/>
  <c r="AB31" i="3"/>
  <c r="X32" i="3"/>
  <c r="Y32" i="3"/>
  <c r="AA32" i="3"/>
  <c r="AB32" i="3"/>
  <c r="X33" i="3"/>
  <c r="Y33" i="3"/>
  <c r="AA33" i="3"/>
  <c r="AB33" i="3"/>
  <c r="X34" i="3"/>
  <c r="Y34" i="3"/>
  <c r="AA34" i="3"/>
  <c r="AB34" i="3"/>
  <c r="X35" i="3"/>
  <c r="Y35" i="3"/>
  <c r="AA35" i="3"/>
  <c r="AB35" i="3"/>
  <c r="X36" i="3"/>
  <c r="Y36" i="3"/>
  <c r="AA36" i="3"/>
  <c r="AB36" i="3"/>
  <c r="X37" i="3"/>
  <c r="Y37" i="3"/>
  <c r="AA37" i="3"/>
  <c r="AB37" i="3"/>
  <c r="X38" i="3"/>
  <c r="Y38" i="3"/>
  <c r="AA38" i="3"/>
  <c r="AB38" i="3"/>
  <c r="X39" i="3"/>
  <c r="Y39" i="3"/>
  <c r="AA39" i="3"/>
  <c r="AB39" i="3"/>
  <c r="X50" i="3"/>
  <c r="Y50" i="3"/>
  <c r="AA50" i="3"/>
  <c r="AB50" i="3"/>
  <c r="X51" i="3"/>
  <c r="Y51" i="3"/>
  <c r="AA51" i="3"/>
  <c r="AB51" i="3"/>
  <c r="X52" i="3"/>
  <c r="Y52" i="3"/>
  <c r="AA52" i="3"/>
  <c r="AB52" i="3"/>
  <c r="X53" i="3"/>
  <c r="Y53" i="3"/>
  <c r="AA53" i="3"/>
  <c r="AB53" i="3"/>
  <c r="X54" i="3"/>
  <c r="Y54" i="3"/>
  <c r="AA54" i="3"/>
  <c r="AB54" i="3"/>
  <c r="X55" i="3"/>
  <c r="Y55" i="3"/>
  <c r="AA55" i="3"/>
  <c r="AB55" i="3"/>
  <c r="X56" i="3"/>
  <c r="Y56" i="3"/>
  <c r="AA56" i="3"/>
  <c r="AB56" i="3"/>
  <c r="X57" i="3"/>
  <c r="Y57" i="3"/>
  <c r="AA57" i="3"/>
  <c r="AB57" i="3"/>
  <c r="X58" i="3"/>
  <c r="Y58" i="3"/>
  <c r="AA58" i="3"/>
  <c r="AB58" i="3"/>
  <c r="X59" i="3"/>
  <c r="Y59" i="3"/>
  <c r="AA59" i="3"/>
  <c r="AB59" i="3"/>
  <c r="X60" i="3"/>
  <c r="Y60" i="3"/>
  <c r="AA60" i="3"/>
  <c r="AB60" i="3"/>
  <c r="X61" i="3"/>
  <c r="Y61" i="3"/>
  <c r="AA61" i="3"/>
  <c r="AB61" i="3"/>
  <c r="X62" i="3"/>
  <c r="Y62" i="3"/>
  <c r="AA62" i="3"/>
  <c r="AB62" i="3"/>
  <c r="X63" i="3"/>
  <c r="Y63" i="3"/>
  <c r="AA63" i="3"/>
  <c r="AB63" i="3"/>
  <c r="X64" i="3"/>
  <c r="Y64" i="3"/>
  <c r="AA64" i="3"/>
  <c r="AB64" i="3"/>
  <c r="X65" i="3"/>
  <c r="Y65" i="3"/>
  <c r="AA65" i="3"/>
  <c r="AB65" i="3"/>
  <c r="X66" i="3"/>
  <c r="Y66" i="3"/>
  <c r="AA66" i="3"/>
  <c r="AB66" i="3"/>
  <c r="X67" i="3"/>
  <c r="Y67" i="3"/>
  <c r="AA67" i="3"/>
  <c r="AB67" i="3"/>
  <c r="X68" i="3"/>
  <c r="Y68" i="3"/>
  <c r="AA68" i="3"/>
  <c r="AB68" i="3"/>
  <c r="X69" i="3"/>
  <c r="Y69" i="3"/>
  <c r="AA69" i="3"/>
  <c r="AB69" i="3"/>
  <c r="X70" i="3"/>
  <c r="Y70" i="3"/>
  <c r="AA70" i="3"/>
  <c r="AB70" i="3"/>
  <c r="X71" i="3"/>
  <c r="Y71" i="3"/>
  <c r="AA71" i="3"/>
  <c r="AB71" i="3"/>
  <c r="X72" i="3"/>
  <c r="Y72" i="3"/>
  <c r="AA72" i="3"/>
  <c r="AB72" i="3"/>
  <c r="X73" i="3"/>
  <c r="Y73" i="3"/>
  <c r="AA73" i="3"/>
  <c r="AB73" i="3"/>
  <c r="X74" i="3"/>
  <c r="Y74" i="3"/>
  <c r="AA74" i="3"/>
  <c r="AB74" i="3"/>
  <c r="X75" i="3"/>
  <c r="Y75" i="3"/>
  <c r="AA75" i="3"/>
  <c r="AB75" i="3"/>
  <c r="X76" i="3"/>
  <c r="Y76" i="3"/>
  <c r="AA76" i="3"/>
  <c r="AB76" i="3"/>
  <c r="X77" i="3"/>
  <c r="Y77" i="3"/>
  <c r="AA77" i="3"/>
  <c r="AB77" i="3"/>
  <c r="X78" i="3"/>
  <c r="Y78" i="3"/>
  <c r="AA78" i="3"/>
  <c r="AB78" i="3"/>
  <c r="X79" i="3"/>
  <c r="Y79" i="3"/>
  <c r="AA79" i="3"/>
  <c r="AB79" i="3"/>
  <c r="X80" i="3"/>
  <c r="Y80" i="3"/>
  <c r="AA80" i="3"/>
  <c r="AB80" i="3"/>
  <c r="X81" i="3"/>
  <c r="Y81" i="3"/>
  <c r="AA81" i="3"/>
  <c r="AB81" i="3"/>
  <c r="X8" i="3"/>
  <c r="AB8" i="3"/>
  <c r="AA8" i="3"/>
  <c r="Y8" i="3"/>
  <c r="AA9" i="2"/>
  <c r="AB9" i="2"/>
  <c r="AA10" i="2"/>
  <c r="AB10" i="2"/>
  <c r="AA11" i="2"/>
  <c r="AB11" i="2"/>
  <c r="AA12" i="2"/>
  <c r="AB12" i="2"/>
  <c r="AA13" i="2"/>
  <c r="AB13" i="2"/>
  <c r="BC13" i="2" s="1"/>
  <c r="AA14" i="2"/>
  <c r="AB14" i="2"/>
  <c r="AA15" i="2"/>
  <c r="BB15" i="2" s="1"/>
  <c r="AB15" i="2"/>
  <c r="BC15" i="2" s="1"/>
  <c r="AA16" i="2"/>
  <c r="AB16" i="2"/>
  <c r="AA17" i="2"/>
  <c r="AB17" i="2"/>
  <c r="AA18" i="2"/>
  <c r="AB18" i="2"/>
  <c r="AA19" i="2"/>
  <c r="AB19" i="2"/>
  <c r="AA20" i="2"/>
  <c r="AB20" i="2"/>
  <c r="AA21" i="2"/>
  <c r="AB21" i="2"/>
  <c r="AA22" i="2"/>
  <c r="AB22" i="2"/>
  <c r="AA23" i="2"/>
  <c r="BB23" i="2" s="1"/>
  <c r="AB23" i="2"/>
  <c r="BC23" i="2" s="1"/>
  <c r="AA24" i="2"/>
  <c r="AB24" i="2"/>
  <c r="AA25" i="2"/>
  <c r="AB25" i="2"/>
  <c r="AA26" i="2"/>
  <c r="AB26" i="2"/>
  <c r="AA27" i="2"/>
  <c r="AB27" i="2"/>
  <c r="AC27" i="2" s="1"/>
  <c r="AA28" i="2"/>
  <c r="AB28" i="2"/>
  <c r="AA39" i="2"/>
  <c r="AB39" i="2"/>
  <c r="AA40" i="2"/>
  <c r="AB40" i="2"/>
  <c r="AA41" i="2"/>
  <c r="AB41" i="2"/>
  <c r="AA42" i="2"/>
  <c r="AB42" i="2"/>
  <c r="AA43" i="2"/>
  <c r="AB43" i="2"/>
  <c r="AA44" i="2"/>
  <c r="AB44" i="2"/>
  <c r="AA45" i="2"/>
  <c r="AB45" i="2"/>
  <c r="AA46" i="2"/>
  <c r="AB46" i="2"/>
  <c r="AA47" i="2"/>
  <c r="AB47" i="2"/>
  <c r="AA48" i="2"/>
  <c r="AB48" i="2"/>
  <c r="AA49" i="2"/>
  <c r="AB49" i="2"/>
  <c r="AA50" i="2"/>
  <c r="AB50" i="2"/>
  <c r="AA51" i="2"/>
  <c r="AB51" i="2"/>
  <c r="AA52" i="2"/>
  <c r="AB52" i="2"/>
  <c r="AA53" i="2"/>
  <c r="AB53" i="2"/>
  <c r="AA54" i="2"/>
  <c r="BB54" i="2" s="1"/>
  <c r="AB54" i="2"/>
  <c r="BC54" i="2" s="1"/>
  <c r="AA55" i="2"/>
  <c r="AB55" i="2"/>
  <c r="AA56" i="2"/>
  <c r="AB56" i="2"/>
  <c r="AA57" i="2"/>
  <c r="AB57" i="2"/>
  <c r="AA58" i="2"/>
  <c r="AB58" i="2"/>
  <c r="AA59" i="2"/>
  <c r="AB59" i="2"/>
  <c r="AB8" i="2"/>
  <c r="AA8" i="2"/>
  <c r="X9" i="2"/>
  <c r="Y9" i="2"/>
  <c r="X10" i="2"/>
  <c r="Y10" i="2"/>
  <c r="X11" i="2"/>
  <c r="Y11" i="2"/>
  <c r="X12" i="2"/>
  <c r="Y12" i="2"/>
  <c r="X13" i="2"/>
  <c r="Y13" i="2"/>
  <c r="X14" i="2"/>
  <c r="AV14" i="2" s="1"/>
  <c r="Y14" i="2"/>
  <c r="AW14" i="2" s="1"/>
  <c r="X15" i="2"/>
  <c r="AD15" i="2" s="1"/>
  <c r="BE15" i="2" s="1"/>
  <c r="Y15" i="2"/>
  <c r="X16" i="2"/>
  <c r="Y16" i="2"/>
  <c r="X17" i="2"/>
  <c r="Y17" i="2"/>
  <c r="AE17" i="2" s="1"/>
  <c r="X18" i="2"/>
  <c r="AS18" i="2" s="1"/>
  <c r="Y18" i="2"/>
  <c r="X19" i="2"/>
  <c r="Y19" i="2"/>
  <c r="X20" i="2"/>
  <c r="Y20" i="2"/>
  <c r="AE20" i="2" s="1"/>
  <c r="X21" i="2"/>
  <c r="AD21" i="2" s="1"/>
  <c r="Y21" i="2"/>
  <c r="AE21" i="2" s="1"/>
  <c r="X22" i="2"/>
  <c r="Y22" i="2"/>
  <c r="AE22" i="2" s="1"/>
  <c r="X23" i="2"/>
  <c r="AD23" i="2" s="1"/>
  <c r="BE23" i="2" s="1"/>
  <c r="Y23" i="2"/>
  <c r="X24" i="2"/>
  <c r="AS24" i="2" s="1"/>
  <c r="Y24" i="2"/>
  <c r="AE24" i="2" s="1"/>
  <c r="X25" i="2"/>
  <c r="Y25" i="2"/>
  <c r="AE25" i="2" s="1"/>
  <c r="X26" i="2"/>
  <c r="Y26" i="2"/>
  <c r="AE26" i="2" s="1"/>
  <c r="X27" i="2"/>
  <c r="AD27" i="2" s="1"/>
  <c r="Y27" i="2"/>
  <c r="X28" i="2"/>
  <c r="Y28" i="2"/>
  <c r="X39" i="2"/>
  <c r="Y39" i="2"/>
  <c r="X40" i="2"/>
  <c r="Y40" i="2"/>
  <c r="X41" i="2"/>
  <c r="Y41" i="2"/>
  <c r="X42" i="2"/>
  <c r="Y42" i="2"/>
  <c r="X43" i="2"/>
  <c r="Y43" i="2"/>
  <c r="X44" i="2"/>
  <c r="Y44" i="2"/>
  <c r="X45" i="2"/>
  <c r="AV45" i="2" s="1"/>
  <c r="Y45" i="2"/>
  <c r="X46" i="2"/>
  <c r="Y46" i="2"/>
  <c r="AE46" i="2" s="1"/>
  <c r="X47" i="2"/>
  <c r="Y47" i="2"/>
  <c r="X48" i="2"/>
  <c r="AD48" i="2" s="1"/>
  <c r="Y48" i="2"/>
  <c r="AE48" i="2" s="1"/>
  <c r="X49" i="2"/>
  <c r="AS49" i="2" s="1"/>
  <c r="Y49" i="2"/>
  <c r="X50" i="2"/>
  <c r="Y50" i="2"/>
  <c r="X51" i="2"/>
  <c r="Y51" i="2"/>
  <c r="X52" i="2"/>
  <c r="AD52" i="2" s="1"/>
  <c r="Y52" i="2"/>
  <c r="AE52" i="2" s="1"/>
  <c r="X53" i="2"/>
  <c r="Y53" i="2"/>
  <c r="X54" i="2"/>
  <c r="Y54" i="2"/>
  <c r="X55" i="2"/>
  <c r="Y55" i="2"/>
  <c r="X56" i="2"/>
  <c r="AD56" i="2" s="1"/>
  <c r="Y56" i="2"/>
  <c r="X57" i="2"/>
  <c r="Y57" i="2"/>
  <c r="AE57" i="2" s="1"/>
  <c r="X58" i="2"/>
  <c r="Y58" i="2"/>
  <c r="AE58" i="2" s="1"/>
  <c r="X59" i="2"/>
  <c r="Y59" i="2"/>
  <c r="Y8" i="2"/>
  <c r="X8" i="2"/>
  <c r="W22" i="1"/>
  <c r="X22" i="1"/>
  <c r="Z22" i="1"/>
  <c r="AA22" i="1"/>
  <c r="W23" i="1"/>
  <c r="X23" i="1"/>
  <c r="Z23" i="1"/>
  <c r="AA23" i="1"/>
  <c r="W24" i="1"/>
  <c r="X24" i="1"/>
  <c r="Z24" i="1"/>
  <c r="AA24" i="1"/>
  <c r="W25" i="1"/>
  <c r="X25" i="1"/>
  <c r="Z25" i="1"/>
  <c r="AA25" i="1"/>
  <c r="AD25" i="1" s="1"/>
  <c r="W7" i="1"/>
  <c r="Z8" i="1"/>
  <c r="AA8" i="1"/>
  <c r="Z9" i="1"/>
  <c r="AA9" i="1"/>
  <c r="Z10" i="1"/>
  <c r="AA10" i="1"/>
  <c r="BB10" i="1" s="1"/>
  <c r="Z11" i="1"/>
  <c r="AA11" i="1"/>
  <c r="Z12" i="1"/>
  <c r="AA12" i="1"/>
  <c r="AA7" i="1"/>
  <c r="Z7" i="1"/>
  <c r="W8" i="1"/>
  <c r="X8" i="1"/>
  <c r="W9" i="1"/>
  <c r="X9" i="1"/>
  <c r="W10" i="1"/>
  <c r="X10" i="1"/>
  <c r="W11" i="1"/>
  <c r="X11" i="1"/>
  <c r="W12" i="1"/>
  <c r="X12" i="1"/>
  <c r="X7" i="1"/>
  <c r="BB22" i="1" l="1"/>
  <c r="AY22" i="1"/>
  <c r="AE50" i="2"/>
  <c r="AT50" i="2"/>
  <c r="AE44" i="2"/>
  <c r="BF44" i="2" s="1"/>
  <c r="AT44" i="2"/>
  <c r="AW44" i="2"/>
  <c r="AE40" i="2"/>
  <c r="BF40" i="2" s="1"/>
  <c r="AT40" i="2"/>
  <c r="AW40" i="2"/>
  <c r="AW16" i="2"/>
  <c r="AT16" i="2"/>
  <c r="AZ42" i="2"/>
  <c r="BC42" i="2"/>
  <c r="AZ16" i="2"/>
  <c r="BC16" i="2"/>
  <c r="BC10" i="2"/>
  <c r="AZ10" i="2"/>
  <c r="AV11" i="1"/>
  <c r="AS11" i="1"/>
  <c r="AW8" i="2"/>
  <c r="AT8" i="2"/>
  <c r="Z50" i="2"/>
  <c r="AU50" i="2" s="1"/>
  <c r="AS50" i="2"/>
  <c r="Z46" i="2"/>
  <c r="Z44" i="2"/>
  <c r="AV44" i="2"/>
  <c r="AS44" i="2"/>
  <c r="AS42" i="2"/>
  <c r="AV42" i="2"/>
  <c r="AD40" i="2"/>
  <c r="BE40" i="2" s="1"/>
  <c r="AV40" i="2"/>
  <c r="AS40" i="2"/>
  <c r="AV28" i="2"/>
  <c r="AS28" i="2"/>
  <c r="Z16" i="2"/>
  <c r="AS16" i="2"/>
  <c r="AV16" i="2"/>
  <c r="AD12" i="2"/>
  <c r="BE12" i="2" s="1"/>
  <c r="AS12" i="2"/>
  <c r="AV12" i="2"/>
  <c r="AV10" i="2"/>
  <c r="AS10" i="2"/>
  <c r="AC8" i="2"/>
  <c r="BC8" i="2"/>
  <c r="AZ8" i="2"/>
  <c r="AC52" i="2"/>
  <c r="AC50" i="2"/>
  <c r="AC48" i="2"/>
  <c r="AC46" i="2"/>
  <c r="AY44" i="2"/>
  <c r="BB44" i="2"/>
  <c r="BB42" i="2"/>
  <c r="AY42" i="2"/>
  <c r="AC40" i="2"/>
  <c r="AY40" i="2"/>
  <c r="BB40" i="2"/>
  <c r="AC28" i="2"/>
  <c r="AY28" i="2"/>
  <c r="BB28" i="2"/>
  <c r="AC26" i="2"/>
  <c r="AC24" i="2"/>
  <c r="AC22" i="2"/>
  <c r="AC20" i="2"/>
  <c r="BB18" i="2"/>
  <c r="AY18" i="2"/>
  <c r="BB16" i="2"/>
  <c r="AY16" i="2"/>
  <c r="AC12" i="2"/>
  <c r="BB12" i="2"/>
  <c r="AY12" i="2"/>
  <c r="AY10" i="2"/>
  <c r="BB10" i="2"/>
  <c r="AR12" i="1"/>
  <c r="AU12" i="1"/>
  <c r="AC8" i="1"/>
  <c r="BD8" i="1" s="1"/>
  <c r="AU8" i="1"/>
  <c r="AR8" i="1"/>
  <c r="AY8" i="1"/>
  <c r="BB8" i="1"/>
  <c r="BB23" i="1"/>
  <c r="AY23" i="1"/>
  <c r="AD8" i="2"/>
  <c r="BE8" i="2" s="1"/>
  <c r="AV8" i="2"/>
  <c r="AS8" i="2"/>
  <c r="AE18" i="2"/>
  <c r="BF18" i="2" s="1"/>
  <c r="AT18" i="2"/>
  <c r="AT12" i="2"/>
  <c r="AW12" i="2"/>
  <c r="AY8" i="2"/>
  <c r="BB8" i="2"/>
  <c r="AZ40" i="2"/>
  <c r="BC40" i="2"/>
  <c r="AZ18" i="2"/>
  <c r="BC18" i="2"/>
  <c r="BC12" i="2"/>
  <c r="AZ12" i="2"/>
  <c r="AX7" i="1"/>
  <c r="BA7" i="1"/>
  <c r="AX10" i="1"/>
  <c r="BA10" i="1"/>
  <c r="AX23" i="1"/>
  <c r="BA23" i="1"/>
  <c r="AD7" i="1"/>
  <c r="BE7" i="1" s="1"/>
  <c r="AS7" i="1"/>
  <c r="AV7" i="1"/>
  <c r="AU11" i="1"/>
  <c r="AR11" i="1"/>
  <c r="AR9" i="1"/>
  <c r="AU9" i="1"/>
  <c r="BB7" i="1"/>
  <c r="AY7" i="1"/>
  <c r="AY11" i="1"/>
  <c r="BB11" i="1"/>
  <c r="BB9" i="1"/>
  <c r="AY9" i="1"/>
  <c r="AR7" i="1"/>
  <c r="AU7" i="1"/>
  <c r="AS25" i="1"/>
  <c r="AS24" i="1"/>
  <c r="AV23" i="1"/>
  <c r="AS23" i="1"/>
  <c r="AS22" i="1"/>
  <c r="AV22" i="1"/>
  <c r="AT59" i="2"/>
  <c r="AW59" i="2"/>
  <c r="Z51" i="2"/>
  <c r="AE49" i="2"/>
  <c r="BF49" i="2" s="1"/>
  <c r="AT49" i="2"/>
  <c r="Z47" i="2"/>
  <c r="AT47" i="2"/>
  <c r="AW47" i="2"/>
  <c r="AE45" i="2"/>
  <c r="BF45" i="2" s="1"/>
  <c r="AW45" i="2"/>
  <c r="AT43" i="2"/>
  <c r="AW43" i="2"/>
  <c r="AE41" i="2"/>
  <c r="BF41" i="2" s="1"/>
  <c r="AW41" i="2"/>
  <c r="AT41" i="2"/>
  <c r="AE39" i="2"/>
  <c r="BF39" i="2" s="1"/>
  <c r="AT39" i="2"/>
  <c r="AW39" i="2"/>
  <c r="AE19" i="2"/>
  <c r="AT19" i="2"/>
  <c r="AE13" i="2"/>
  <c r="BF13" i="2" s="1"/>
  <c r="AT13" i="2"/>
  <c r="AW13" i="2"/>
  <c r="AE11" i="2"/>
  <c r="BF11" i="2" s="1"/>
  <c r="AW11" i="2"/>
  <c r="AT11" i="2"/>
  <c r="Z9" i="2"/>
  <c r="AT9" i="2"/>
  <c r="AW9" i="2"/>
  <c r="AZ59" i="2"/>
  <c r="BC59" i="2"/>
  <c r="AZ57" i="2"/>
  <c r="BC49" i="2"/>
  <c r="AZ49" i="2"/>
  <c r="BC47" i="2"/>
  <c r="AZ47" i="2"/>
  <c r="BC43" i="2"/>
  <c r="AZ43" i="2"/>
  <c r="AZ41" i="2"/>
  <c r="BC41" i="2"/>
  <c r="BC39" i="2"/>
  <c r="AZ39" i="2"/>
  <c r="AZ11" i="2"/>
  <c r="BC11" i="2"/>
  <c r="BC9" i="2"/>
  <c r="AZ9" i="2"/>
  <c r="AU10" i="1"/>
  <c r="AR10" i="1"/>
  <c r="BB12" i="1"/>
  <c r="AY12" i="1"/>
  <c r="AE42" i="2"/>
  <c r="BF42" i="2" s="1"/>
  <c r="AT42" i="2"/>
  <c r="AW42" i="2"/>
  <c r="AE28" i="2"/>
  <c r="BF28" i="2" s="1"/>
  <c r="AW28" i="2"/>
  <c r="AT28" i="2"/>
  <c r="AW10" i="2"/>
  <c r="AT10" i="2"/>
  <c r="AZ44" i="2"/>
  <c r="BC44" i="2"/>
  <c r="BC28" i="2"/>
  <c r="AZ28" i="2"/>
  <c r="AV9" i="1"/>
  <c r="AS9" i="1"/>
  <c r="BA12" i="1"/>
  <c r="AX12" i="1"/>
  <c r="BA8" i="1"/>
  <c r="AX8" i="1"/>
  <c r="BA22" i="1"/>
  <c r="AX22" i="1"/>
  <c r="AV12" i="1"/>
  <c r="AS12" i="1"/>
  <c r="AD10" i="1"/>
  <c r="BE10" i="1" s="1"/>
  <c r="AS10" i="1"/>
  <c r="AV10" i="1"/>
  <c r="AD8" i="1"/>
  <c r="BE8" i="1" s="1"/>
  <c r="AV8" i="1"/>
  <c r="AS8" i="1"/>
  <c r="AB12" i="1"/>
  <c r="AB11" i="1"/>
  <c r="BA11" i="1"/>
  <c r="AX11" i="1"/>
  <c r="BA9" i="1"/>
  <c r="AX9" i="1"/>
  <c r="Y25" i="1"/>
  <c r="AU23" i="1"/>
  <c r="AR23" i="1"/>
  <c r="Y22" i="1"/>
  <c r="AU22" i="1"/>
  <c r="AR22" i="1"/>
  <c r="AD59" i="2"/>
  <c r="BE59" i="2" s="1"/>
  <c r="AS59" i="2"/>
  <c r="AV59" i="2"/>
  <c r="AD55" i="2"/>
  <c r="AF55" i="2" s="1"/>
  <c r="AS55" i="2"/>
  <c r="AD47" i="2"/>
  <c r="BE47" i="2" s="1"/>
  <c r="AS47" i="2"/>
  <c r="AV47" i="2"/>
  <c r="AS43" i="2"/>
  <c r="AV43" i="2"/>
  <c r="AS41" i="2"/>
  <c r="AV41" i="2"/>
  <c r="AD39" i="2"/>
  <c r="BE39" i="2" s="1"/>
  <c r="AS39" i="2"/>
  <c r="AV39" i="2"/>
  <c r="AD19" i="2"/>
  <c r="AF19" i="2" s="1"/>
  <c r="AS19" i="2"/>
  <c r="AV13" i="2"/>
  <c r="AS13" i="2"/>
  <c r="AV11" i="2"/>
  <c r="AS11" i="2"/>
  <c r="AV9" i="2"/>
  <c r="AS9" i="2"/>
  <c r="BB59" i="2"/>
  <c r="AY59" i="2"/>
  <c r="AY57" i="2"/>
  <c r="AY49" i="2"/>
  <c r="BB49" i="2"/>
  <c r="AY47" i="2"/>
  <c r="BB47" i="2"/>
  <c r="AY43" i="2"/>
  <c r="BB43" i="2"/>
  <c r="AY41" i="2"/>
  <c r="BB41" i="2"/>
  <c r="AY39" i="2"/>
  <c r="BB39" i="2"/>
  <c r="AY13" i="2"/>
  <c r="BB13" i="2"/>
  <c r="BB11" i="2"/>
  <c r="AY11" i="2"/>
  <c r="BB9" i="2"/>
  <c r="AY9" i="2"/>
  <c r="BB8" i="3"/>
  <c r="AY8" i="3"/>
  <c r="BB79" i="3"/>
  <c r="AY79" i="3"/>
  <c r="BB76" i="3"/>
  <c r="AY76" i="3"/>
  <c r="AY73" i="3"/>
  <c r="BB73" i="3"/>
  <c r="BB70" i="3"/>
  <c r="AY70" i="3"/>
  <c r="BB68" i="3"/>
  <c r="AY68" i="3"/>
  <c r="BC66" i="3"/>
  <c r="AZ66" i="3"/>
  <c r="BC63" i="3"/>
  <c r="AZ63" i="3"/>
  <c r="BC61" i="3"/>
  <c r="AZ61" i="3"/>
  <c r="BC59" i="3"/>
  <c r="AZ59" i="3"/>
  <c r="BC57" i="3"/>
  <c r="AZ57" i="3"/>
  <c r="AZ55" i="3"/>
  <c r="BC55" i="3"/>
  <c r="BC53" i="3"/>
  <c r="AZ53" i="3"/>
  <c r="BC39" i="3"/>
  <c r="AZ39" i="3"/>
  <c r="AZ37" i="3"/>
  <c r="BC37" i="3"/>
  <c r="BC35" i="3"/>
  <c r="AZ35" i="3"/>
  <c r="BC33" i="3"/>
  <c r="AZ33" i="3"/>
  <c r="AZ32" i="3"/>
  <c r="BC30" i="3"/>
  <c r="AZ30" i="3"/>
  <c r="BC28" i="3"/>
  <c r="AZ28" i="3"/>
  <c r="BC26" i="3"/>
  <c r="AZ26" i="3"/>
  <c r="BC25" i="3"/>
  <c r="AZ25" i="3"/>
  <c r="AC23" i="3"/>
  <c r="BD23" i="3" s="1"/>
  <c r="BC23" i="3"/>
  <c r="AZ23" i="3"/>
  <c r="BC20" i="3"/>
  <c r="AZ20" i="3"/>
  <c r="BC18" i="3"/>
  <c r="AZ18" i="3"/>
  <c r="BC16" i="3"/>
  <c r="AZ16" i="3"/>
  <c r="BC15" i="3"/>
  <c r="AZ15" i="3"/>
  <c r="BC13" i="3"/>
  <c r="AZ13" i="3"/>
  <c r="AE9" i="3"/>
  <c r="BF9" i="3" s="1"/>
  <c r="BC9" i="3"/>
  <c r="AZ9" i="3"/>
  <c r="BC8" i="3"/>
  <c r="AZ8" i="3"/>
  <c r="AW81" i="3"/>
  <c r="AT81" i="3"/>
  <c r="AT80" i="3"/>
  <c r="AW80" i="3"/>
  <c r="Z79" i="3"/>
  <c r="AW79" i="3"/>
  <c r="AT79" i="3"/>
  <c r="AT78" i="3"/>
  <c r="AW78" i="3"/>
  <c r="AW77" i="3"/>
  <c r="AT77" i="3"/>
  <c r="AT76" i="3"/>
  <c r="AW76" i="3"/>
  <c r="AW75" i="3"/>
  <c r="AT75" i="3"/>
  <c r="AT74" i="3"/>
  <c r="AW74" i="3"/>
  <c r="AW73" i="3"/>
  <c r="AT73" i="3"/>
  <c r="AT72" i="3"/>
  <c r="AW72" i="3"/>
  <c r="AW71" i="3"/>
  <c r="AT71" i="3"/>
  <c r="AW70" i="3"/>
  <c r="AT70" i="3"/>
  <c r="AW69" i="3"/>
  <c r="AT69" i="3"/>
  <c r="AT68" i="3"/>
  <c r="AW68" i="3"/>
  <c r="BB67" i="3"/>
  <c r="AY67" i="3"/>
  <c r="BB66" i="3"/>
  <c r="AY66" i="3"/>
  <c r="AY65" i="3"/>
  <c r="BB65" i="3"/>
  <c r="BB64" i="3"/>
  <c r="AY64" i="3"/>
  <c r="AC63" i="3"/>
  <c r="BD63" i="3" s="1"/>
  <c r="BB63" i="3"/>
  <c r="AY63" i="3"/>
  <c r="BB62" i="3"/>
  <c r="AY62" i="3"/>
  <c r="AY61" i="3"/>
  <c r="BB61" i="3"/>
  <c r="BB60" i="3"/>
  <c r="AY60" i="3"/>
  <c r="AC59" i="3"/>
  <c r="BD59" i="3" s="1"/>
  <c r="BB59" i="3"/>
  <c r="AY59" i="3"/>
  <c r="BB58" i="3"/>
  <c r="AY58" i="3"/>
  <c r="AY57" i="3"/>
  <c r="BB57" i="3"/>
  <c r="BB56" i="3"/>
  <c r="AY56" i="3"/>
  <c r="AY55" i="3"/>
  <c r="BB55" i="3"/>
  <c r="BB54" i="3"/>
  <c r="AY54" i="3"/>
  <c r="AY53" i="3"/>
  <c r="BB53" i="3"/>
  <c r="AD52" i="3"/>
  <c r="BE52" i="3" s="1"/>
  <c r="BB52" i="3"/>
  <c r="AY52" i="3"/>
  <c r="BB51" i="3"/>
  <c r="AY51" i="3"/>
  <c r="BB50" i="3"/>
  <c r="AY50" i="3"/>
  <c r="AC39" i="3"/>
  <c r="BD39" i="3" s="1"/>
  <c r="BB39" i="3"/>
  <c r="AY39" i="3"/>
  <c r="BB38" i="3"/>
  <c r="AY38" i="3"/>
  <c r="AY37" i="3"/>
  <c r="BB37" i="3"/>
  <c r="BB36" i="3"/>
  <c r="AY36" i="3"/>
  <c r="AY35" i="3"/>
  <c r="BB35" i="3"/>
  <c r="AD34" i="3"/>
  <c r="BE34" i="3" s="1"/>
  <c r="BB34" i="3"/>
  <c r="AY34" i="3"/>
  <c r="BB33" i="3"/>
  <c r="AY33" i="3"/>
  <c r="AY32" i="3"/>
  <c r="BB31" i="3"/>
  <c r="AY31" i="3"/>
  <c r="BB30" i="3"/>
  <c r="AY30" i="3"/>
  <c r="AY29" i="3"/>
  <c r="BB29" i="3"/>
  <c r="BB28" i="3"/>
  <c r="AY28" i="3"/>
  <c r="BB27" i="3"/>
  <c r="BB26" i="3"/>
  <c r="AY26" i="3"/>
  <c r="BB25" i="3"/>
  <c r="AY25" i="3"/>
  <c r="BB24" i="3"/>
  <c r="AY24" i="3"/>
  <c r="BB23" i="3"/>
  <c r="AY23" i="3"/>
  <c r="BB22" i="3"/>
  <c r="AY22" i="3"/>
  <c r="BB21" i="3"/>
  <c r="AY21" i="3"/>
  <c r="BB20" i="3"/>
  <c r="AY20" i="3"/>
  <c r="BB19" i="3"/>
  <c r="AY19" i="3"/>
  <c r="BB18" i="3"/>
  <c r="AY18" i="3"/>
  <c r="BB17" i="3"/>
  <c r="AY17" i="3"/>
  <c r="BB16" i="3"/>
  <c r="AY16" i="3"/>
  <c r="BB15" i="3"/>
  <c r="AY15" i="3"/>
  <c r="BB14" i="3"/>
  <c r="AY14" i="3"/>
  <c r="BB13" i="3"/>
  <c r="AY13" i="3"/>
  <c r="BB12" i="3"/>
  <c r="AY12" i="3"/>
  <c r="BB11" i="3"/>
  <c r="AY11" i="3"/>
  <c r="BB10" i="3"/>
  <c r="AY10" i="3"/>
  <c r="BB9" i="3"/>
  <c r="AY9" i="3"/>
  <c r="AY81" i="3"/>
  <c r="BB81" i="3"/>
  <c r="AC80" i="3"/>
  <c r="BB80" i="3"/>
  <c r="AY80" i="3"/>
  <c r="AY77" i="3"/>
  <c r="BB77" i="3"/>
  <c r="AY74" i="3"/>
  <c r="BB71" i="3"/>
  <c r="AY71" i="3"/>
  <c r="AY69" i="3"/>
  <c r="BB69" i="3"/>
  <c r="BC67" i="3"/>
  <c r="AZ67" i="3"/>
  <c r="BC65" i="3"/>
  <c r="AZ65" i="3"/>
  <c r="BC62" i="3"/>
  <c r="AZ62" i="3"/>
  <c r="BC60" i="3"/>
  <c r="AZ60" i="3"/>
  <c r="BC58" i="3"/>
  <c r="AZ58" i="3"/>
  <c r="BC56" i="3"/>
  <c r="AZ56" i="3"/>
  <c r="BC54" i="3"/>
  <c r="AZ54" i="3"/>
  <c r="BC52" i="3"/>
  <c r="AZ52" i="3"/>
  <c r="AE50" i="3"/>
  <c r="BF50" i="3" s="1"/>
  <c r="BC50" i="3"/>
  <c r="AZ50" i="3"/>
  <c r="BC38" i="3"/>
  <c r="AZ38" i="3"/>
  <c r="BC36" i="3"/>
  <c r="AZ36" i="3"/>
  <c r="BC34" i="3"/>
  <c r="AZ34" i="3"/>
  <c r="BC31" i="3"/>
  <c r="AZ31" i="3"/>
  <c r="AE29" i="3"/>
  <c r="BF29" i="3" s="1"/>
  <c r="AZ29" i="3"/>
  <c r="BC29" i="3"/>
  <c r="BC27" i="3"/>
  <c r="BC24" i="3"/>
  <c r="AZ24" i="3"/>
  <c r="BC22" i="3"/>
  <c r="AZ22" i="3"/>
  <c r="BC21" i="3"/>
  <c r="AZ21" i="3"/>
  <c r="BC19" i="3"/>
  <c r="AZ19" i="3"/>
  <c r="BC17" i="3"/>
  <c r="AZ17" i="3"/>
  <c r="BC14" i="3"/>
  <c r="AZ14" i="3"/>
  <c r="BC12" i="3"/>
  <c r="AZ12" i="3"/>
  <c r="AE10" i="3"/>
  <c r="BF10" i="3" s="1"/>
  <c r="BC10" i="3"/>
  <c r="AZ10" i="3"/>
  <c r="AS8" i="3"/>
  <c r="AV8" i="3"/>
  <c r="AS81" i="3"/>
  <c r="AV81" i="3"/>
  <c r="AV80" i="3"/>
  <c r="AS80" i="3"/>
  <c r="AS79" i="3"/>
  <c r="AV79" i="3"/>
  <c r="Z78" i="3"/>
  <c r="AV78" i="3"/>
  <c r="AS78" i="3"/>
  <c r="Z77" i="3"/>
  <c r="AS77" i="3"/>
  <c r="AV77" i="3"/>
  <c r="Z76" i="3"/>
  <c r="AV76" i="3"/>
  <c r="AS76" i="3"/>
  <c r="AD75" i="3"/>
  <c r="BE75" i="3" s="1"/>
  <c r="AS75" i="3"/>
  <c r="AV75" i="3"/>
  <c r="AD74" i="3"/>
  <c r="BE74" i="3" s="1"/>
  <c r="AV74" i="3"/>
  <c r="AS74" i="3"/>
  <c r="AV73" i="3"/>
  <c r="AS73" i="3"/>
  <c r="AV72" i="3"/>
  <c r="AS72" i="3"/>
  <c r="AV71" i="3"/>
  <c r="AS71" i="3"/>
  <c r="AV70" i="3"/>
  <c r="AS70" i="3"/>
  <c r="AV69" i="3"/>
  <c r="AS69" i="3"/>
  <c r="AV68" i="3"/>
  <c r="AS68" i="3"/>
  <c r="AT67" i="3"/>
  <c r="AW67" i="3"/>
  <c r="AT66" i="3"/>
  <c r="AW66" i="3"/>
  <c r="AW65" i="3"/>
  <c r="AT65" i="3"/>
  <c r="AT64" i="3"/>
  <c r="AW64" i="3"/>
  <c r="AW63" i="3"/>
  <c r="AT63" i="3"/>
  <c r="Z62" i="3"/>
  <c r="AW62" i="3"/>
  <c r="AT62" i="3"/>
  <c r="AW61" i="3"/>
  <c r="AT61" i="3"/>
  <c r="AT60" i="3"/>
  <c r="AW60" i="3"/>
  <c r="AT59" i="3"/>
  <c r="AW59" i="3"/>
  <c r="AT58" i="3"/>
  <c r="AW58" i="3"/>
  <c r="AW57" i="3"/>
  <c r="AT57" i="3"/>
  <c r="AT56" i="3"/>
  <c r="AW56" i="3"/>
  <c r="AW55" i="3"/>
  <c r="AT55" i="3"/>
  <c r="AW54" i="3"/>
  <c r="AT54" i="3"/>
  <c r="AW53" i="3"/>
  <c r="AT53" i="3"/>
  <c r="AW52" i="3"/>
  <c r="AT52" i="3"/>
  <c r="AW51" i="3"/>
  <c r="AT51" i="3"/>
  <c r="AW50" i="3"/>
  <c r="AT50" i="3"/>
  <c r="AW39" i="3"/>
  <c r="AT39" i="3"/>
  <c r="AW38" i="3"/>
  <c r="AT38" i="3"/>
  <c r="AW37" i="3"/>
  <c r="AT37" i="3"/>
  <c r="AW36" i="3"/>
  <c r="AT36" i="3"/>
  <c r="AT35" i="3"/>
  <c r="AW35" i="3"/>
  <c r="AW34" i="3"/>
  <c r="AT34" i="3"/>
  <c r="AW33" i="3"/>
  <c r="AT33" i="3"/>
  <c r="AW32" i="3"/>
  <c r="AT32" i="3"/>
  <c r="AT31" i="3"/>
  <c r="AW31" i="3"/>
  <c r="Z30" i="3"/>
  <c r="AW30" i="3"/>
  <c r="AT30" i="3"/>
  <c r="AW29" i="3"/>
  <c r="AT29" i="3"/>
  <c r="AW28" i="3"/>
  <c r="AT28" i="3"/>
  <c r="AW27" i="3"/>
  <c r="AW26" i="3"/>
  <c r="AT26" i="3"/>
  <c r="AW25" i="3"/>
  <c r="AT25" i="3"/>
  <c r="AW24" i="3"/>
  <c r="AT24" i="3"/>
  <c r="AT23" i="3"/>
  <c r="AW23" i="3"/>
  <c r="AW22" i="3"/>
  <c r="AT22" i="3"/>
  <c r="AW21" i="3"/>
  <c r="AT21" i="3"/>
  <c r="AW20" i="3"/>
  <c r="AT20" i="3"/>
  <c r="AW19" i="3"/>
  <c r="AT19" i="3"/>
  <c r="AW18" i="3"/>
  <c r="AT18" i="3"/>
  <c r="AW17" i="3"/>
  <c r="AT17" i="3"/>
  <c r="AW16" i="3"/>
  <c r="AT16" i="3"/>
  <c r="AW15" i="3"/>
  <c r="AT15" i="3"/>
  <c r="AW14" i="3"/>
  <c r="AT14" i="3"/>
  <c r="AW13" i="3"/>
  <c r="AT13" i="3"/>
  <c r="AW12" i="3"/>
  <c r="AT12" i="3"/>
  <c r="AW11" i="3"/>
  <c r="AT11" i="3"/>
  <c r="AW10" i="3"/>
  <c r="AT10" i="3"/>
  <c r="AW9" i="3"/>
  <c r="AT9" i="3"/>
  <c r="BB78" i="3"/>
  <c r="AY78" i="3"/>
  <c r="BB75" i="3"/>
  <c r="AY75" i="3"/>
  <c r="BB72" i="3"/>
  <c r="AY72" i="3"/>
  <c r="AC64" i="3"/>
  <c r="BD64" i="3" s="1"/>
  <c r="BC64" i="3"/>
  <c r="AZ64" i="3"/>
  <c r="BC51" i="3"/>
  <c r="AZ51" i="3"/>
  <c r="BC11" i="3"/>
  <c r="AZ11" i="3"/>
  <c r="Z8" i="3"/>
  <c r="AT8" i="3"/>
  <c r="AW8" i="3"/>
  <c r="BC81" i="3"/>
  <c r="AZ81" i="3"/>
  <c r="BC80" i="3"/>
  <c r="AZ80" i="3"/>
  <c r="BC79" i="3"/>
  <c r="AZ79" i="3"/>
  <c r="AE78" i="3"/>
  <c r="BF78" i="3" s="1"/>
  <c r="BC78" i="3"/>
  <c r="AZ78" i="3"/>
  <c r="BC77" i="3"/>
  <c r="AZ77" i="3"/>
  <c r="BC76" i="3"/>
  <c r="AZ76" i="3"/>
  <c r="AC75" i="3"/>
  <c r="BC75" i="3"/>
  <c r="AZ75" i="3"/>
  <c r="AZ74" i="3"/>
  <c r="BC73" i="3"/>
  <c r="AZ73" i="3"/>
  <c r="BC72" i="3"/>
  <c r="AZ72" i="3"/>
  <c r="BC71" i="3"/>
  <c r="AZ71" i="3"/>
  <c r="BC70" i="3"/>
  <c r="AZ70" i="3"/>
  <c r="BC69" i="3"/>
  <c r="AZ69" i="3"/>
  <c r="BC68" i="3"/>
  <c r="AZ68" i="3"/>
  <c r="AE67" i="3"/>
  <c r="BF67" i="3" s="1"/>
  <c r="AV67" i="3"/>
  <c r="AS67" i="3"/>
  <c r="AV66" i="3"/>
  <c r="AS66" i="3"/>
  <c r="AV65" i="3"/>
  <c r="AS65" i="3"/>
  <c r="AV64" i="3"/>
  <c r="AS64" i="3"/>
  <c r="AV63" i="3"/>
  <c r="AS63" i="3"/>
  <c r="AS62" i="3"/>
  <c r="AV62" i="3"/>
  <c r="AV61" i="3"/>
  <c r="AS61" i="3"/>
  <c r="AV60" i="3"/>
  <c r="AS60" i="3"/>
  <c r="AV59" i="3"/>
  <c r="AS59" i="3"/>
  <c r="AV58" i="3"/>
  <c r="AS58" i="3"/>
  <c r="AV57" i="3"/>
  <c r="AS57" i="3"/>
  <c r="AV56" i="3"/>
  <c r="AS56" i="3"/>
  <c r="AV55" i="3"/>
  <c r="AS55" i="3"/>
  <c r="AS54" i="3"/>
  <c r="AV54" i="3"/>
  <c r="AV53" i="3"/>
  <c r="AS53" i="3"/>
  <c r="AV52" i="3"/>
  <c r="AS52" i="3"/>
  <c r="AV51" i="3"/>
  <c r="AS51" i="3"/>
  <c r="AV50" i="3"/>
  <c r="AS50" i="3"/>
  <c r="AS39" i="3"/>
  <c r="AV39" i="3"/>
  <c r="AV38" i="3"/>
  <c r="AS38" i="3"/>
  <c r="AV37" i="3"/>
  <c r="AS37" i="3"/>
  <c r="AS36" i="3"/>
  <c r="AV36" i="3"/>
  <c r="AV35" i="3"/>
  <c r="AS35" i="3"/>
  <c r="AV34" i="3"/>
  <c r="AS34" i="3"/>
  <c r="AV33" i="3"/>
  <c r="AS33" i="3"/>
  <c r="AS32" i="3"/>
  <c r="AV32" i="3"/>
  <c r="AV31" i="3"/>
  <c r="AS31" i="3"/>
  <c r="AV30" i="3"/>
  <c r="AS30" i="3"/>
  <c r="Z29" i="3"/>
  <c r="AV29" i="3"/>
  <c r="AS29" i="3"/>
  <c r="AS28" i="3"/>
  <c r="AV28" i="3"/>
  <c r="AD27" i="3"/>
  <c r="BE27" i="3" s="1"/>
  <c r="AV27" i="3"/>
  <c r="AV26" i="3"/>
  <c r="AS26" i="3"/>
  <c r="AV25" i="3"/>
  <c r="AS25" i="3"/>
  <c r="AS24" i="3"/>
  <c r="AV24" i="3"/>
  <c r="AV23" i="3"/>
  <c r="AS23" i="3"/>
  <c r="AV22" i="3"/>
  <c r="AS22" i="3"/>
  <c r="AV21" i="3"/>
  <c r="AS21" i="3"/>
  <c r="AS20" i="3"/>
  <c r="AV20" i="3"/>
  <c r="AV19" i="3"/>
  <c r="AS19" i="3"/>
  <c r="AS18" i="3"/>
  <c r="AV18" i="3"/>
  <c r="AV17" i="3"/>
  <c r="AS17" i="3"/>
  <c r="AV16" i="3"/>
  <c r="AS16" i="3"/>
  <c r="AV15" i="3"/>
  <c r="AS15" i="3"/>
  <c r="AV14" i="3"/>
  <c r="AS14" i="3"/>
  <c r="AV13" i="3"/>
  <c r="AS13" i="3"/>
  <c r="AS12" i="3"/>
  <c r="AV12" i="3"/>
  <c r="AV11" i="3"/>
  <c r="AS11" i="3"/>
  <c r="Z10" i="3"/>
  <c r="AS10" i="3"/>
  <c r="AV10" i="3"/>
  <c r="Z9" i="3"/>
  <c r="AV9" i="3"/>
  <c r="AS9" i="3"/>
  <c r="AF21" i="2"/>
  <c r="Z17" i="2"/>
  <c r="Z13" i="2"/>
  <c r="AC41" i="2"/>
  <c r="AC17" i="2"/>
  <c r="AC13" i="2"/>
  <c r="AC9" i="2"/>
  <c r="AC8" i="3"/>
  <c r="AE81" i="3"/>
  <c r="BF81" i="3" s="1"/>
  <c r="AC78" i="3"/>
  <c r="AD68" i="3"/>
  <c r="BE68" i="3" s="1"/>
  <c r="AD63" i="3"/>
  <c r="BE63" i="3" s="1"/>
  <c r="Z56" i="3"/>
  <c r="AE37" i="3"/>
  <c r="BF37" i="3" s="1"/>
  <c r="AE33" i="3"/>
  <c r="BF33" i="3" s="1"/>
  <c r="AC29" i="3"/>
  <c r="AC27" i="3"/>
  <c r="BD27" i="3" s="1"/>
  <c r="AC21" i="3"/>
  <c r="BD21" i="3" s="1"/>
  <c r="AC18" i="3"/>
  <c r="BD18" i="3" s="1"/>
  <c r="AC10" i="3"/>
  <c r="Z81" i="3"/>
  <c r="Z71" i="3"/>
  <c r="AD64" i="3"/>
  <c r="BE64" i="3" s="1"/>
  <c r="AE54" i="3"/>
  <c r="BF54" i="3" s="1"/>
  <c r="AE53" i="3"/>
  <c r="BF53" i="3" s="1"/>
  <c r="AD51" i="3"/>
  <c r="AD50" i="3"/>
  <c r="AD35" i="3"/>
  <c r="BE35" i="3" s="1"/>
  <c r="AE25" i="3"/>
  <c r="BF25" i="3" s="1"/>
  <c r="Z22" i="3"/>
  <c r="AE21" i="3"/>
  <c r="BF21" i="3" s="1"/>
  <c r="AE20" i="3"/>
  <c r="BF20" i="3" s="1"/>
  <c r="Z14" i="3"/>
  <c r="Z66" i="3"/>
  <c r="AC31" i="3"/>
  <c r="BD31" i="3" s="1"/>
  <c r="AD23" i="3"/>
  <c r="BE23" i="3" s="1"/>
  <c r="AC79" i="3"/>
  <c r="AE62" i="3"/>
  <c r="BF62" i="3" s="1"/>
  <c r="AD62" i="3"/>
  <c r="BE62" i="3" s="1"/>
  <c r="Z37" i="3"/>
  <c r="Z34" i="3"/>
  <c r="AC33" i="3"/>
  <c r="Z25" i="3"/>
  <c r="AE17" i="3"/>
  <c r="BF17" i="3" s="1"/>
  <c r="AD80" i="3"/>
  <c r="BE80" i="3" s="1"/>
  <c r="AE74" i="3"/>
  <c r="BF74" i="3" s="1"/>
  <c r="AE70" i="3"/>
  <c r="BF70" i="3" s="1"/>
  <c r="AE69" i="3"/>
  <c r="BF69" i="3" s="1"/>
  <c r="AE65" i="3"/>
  <c r="BF65" i="3" s="1"/>
  <c r="AE61" i="3"/>
  <c r="BF61" i="3" s="1"/>
  <c r="AD59" i="3"/>
  <c r="BE59" i="3" s="1"/>
  <c r="Z50" i="3"/>
  <c r="AD26" i="3"/>
  <c r="BE26" i="3" s="1"/>
  <c r="Z21" i="3"/>
  <c r="AD8" i="3"/>
  <c r="BE8" i="3" s="1"/>
  <c r="AD79" i="3"/>
  <c r="BE79" i="3" s="1"/>
  <c r="AE66" i="3"/>
  <c r="BF66" i="3" s="1"/>
  <c r="AD66" i="3"/>
  <c r="AC61" i="3"/>
  <c r="BD61" i="3" s="1"/>
  <c r="Z38" i="3"/>
  <c r="AC37" i="3"/>
  <c r="AC35" i="3"/>
  <c r="Z33" i="3"/>
  <c r="Z26" i="3"/>
  <c r="AC25" i="3"/>
  <c r="AC15" i="3"/>
  <c r="AD67" i="3"/>
  <c r="Z52" i="3"/>
  <c r="AC38" i="3"/>
  <c r="AE32" i="3"/>
  <c r="BF32" i="3" s="1"/>
  <c r="AC30" i="3"/>
  <c r="AC22" i="3"/>
  <c r="BD22" i="3" s="1"/>
  <c r="AC19" i="3"/>
  <c r="BD19" i="3" s="1"/>
  <c r="Z17" i="3"/>
  <c r="Z13" i="3"/>
  <c r="AE51" i="3"/>
  <c r="BF51" i="3" s="1"/>
  <c r="AD19" i="3"/>
  <c r="BE19" i="3" s="1"/>
  <c r="AE13" i="3"/>
  <c r="BF13" i="3" s="1"/>
  <c r="AC12" i="3"/>
  <c r="BD12" i="3" s="1"/>
  <c r="AC11" i="3"/>
  <c r="BD11" i="3" s="1"/>
  <c r="Z72" i="3"/>
  <c r="Z68" i="3"/>
  <c r="Z67" i="3"/>
  <c r="Z63" i="3"/>
  <c r="Z60" i="3"/>
  <c r="Z55" i="3"/>
  <c r="AD39" i="3"/>
  <c r="BE39" i="3" s="1"/>
  <c r="AE36" i="3"/>
  <c r="BF36" i="3" s="1"/>
  <c r="AC34" i="3"/>
  <c r="AD31" i="3"/>
  <c r="BE31" i="3" s="1"/>
  <c r="AC26" i="3"/>
  <c r="Z18" i="3"/>
  <c r="AC17" i="3"/>
  <c r="BD17" i="3" s="1"/>
  <c r="AC14" i="3"/>
  <c r="AE8" i="3"/>
  <c r="BF8" i="3" s="1"/>
  <c r="AE79" i="3"/>
  <c r="BF79" i="3" s="1"/>
  <c r="AC77" i="3"/>
  <c r="AC76" i="3"/>
  <c r="Z75" i="3"/>
  <c r="AC71" i="3"/>
  <c r="BD71" i="3" s="1"/>
  <c r="AC70" i="3"/>
  <c r="AC69" i="3"/>
  <c r="BD69" i="3" s="1"/>
  <c r="AC68" i="3"/>
  <c r="BD68" i="3" s="1"/>
  <c r="AC67" i="3"/>
  <c r="AC65" i="3"/>
  <c r="BD65" i="3" s="1"/>
  <c r="AC60" i="3"/>
  <c r="Z59" i="3"/>
  <c r="AC55" i="3"/>
  <c r="BD55" i="3" s="1"/>
  <c r="AC54" i="3"/>
  <c r="AC53" i="3"/>
  <c r="BD53" i="3" s="1"/>
  <c r="AC52" i="3"/>
  <c r="AC51" i="3"/>
  <c r="AE38" i="3"/>
  <c r="BF38" i="3" s="1"/>
  <c r="AC36" i="3"/>
  <c r="BD36" i="3" s="1"/>
  <c r="AE30" i="3"/>
  <c r="BF30" i="3" s="1"/>
  <c r="AC28" i="3"/>
  <c r="BD28" i="3" s="1"/>
  <c r="AE22" i="3"/>
  <c r="BF22" i="3" s="1"/>
  <c r="AC20" i="3"/>
  <c r="BD20" i="3" s="1"/>
  <c r="AC16" i="3"/>
  <c r="BD16" i="3" s="1"/>
  <c r="AD58" i="3"/>
  <c r="Z51" i="3"/>
  <c r="AD38" i="3"/>
  <c r="BE38" i="3" s="1"/>
  <c r="AD30" i="3"/>
  <c r="BE30" i="3" s="1"/>
  <c r="AD22" i="3"/>
  <c r="BE22" i="3" s="1"/>
  <c r="AD18" i="3"/>
  <c r="BE18" i="3" s="1"/>
  <c r="AD14" i="3"/>
  <c r="BE14" i="3" s="1"/>
  <c r="AC13" i="3"/>
  <c r="AD10" i="3"/>
  <c r="AC81" i="3"/>
  <c r="Z80" i="3"/>
  <c r="AE77" i="3"/>
  <c r="BF77" i="3" s="1"/>
  <c r="AC73" i="3"/>
  <c r="AC72" i="3"/>
  <c r="AE71" i="3"/>
  <c r="BF71" i="3" s="1"/>
  <c r="AD70" i="3"/>
  <c r="AC66" i="3"/>
  <c r="AC62" i="3"/>
  <c r="AE58" i="3"/>
  <c r="BF58" i="3" s="1"/>
  <c r="AC57" i="3"/>
  <c r="BD57" i="3" s="1"/>
  <c r="AC56" i="3"/>
  <c r="AE55" i="3"/>
  <c r="BF55" i="3" s="1"/>
  <c r="AD54" i="3"/>
  <c r="AC50" i="3"/>
  <c r="AE34" i="3"/>
  <c r="AC32" i="3"/>
  <c r="AE26" i="3"/>
  <c r="AC24" i="3"/>
  <c r="BD24" i="3" s="1"/>
  <c r="AE18" i="3"/>
  <c r="AD15" i="3"/>
  <c r="BE15" i="3" s="1"/>
  <c r="AE14" i="3"/>
  <c r="BF14" i="3" s="1"/>
  <c r="AD11" i="3"/>
  <c r="BE11" i="3" s="1"/>
  <c r="AE64" i="3"/>
  <c r="BF64" i="3" s="1"/>
  <c r="Z57" i="2"/>
  <c r="AE55" i="2"/>
  <c r="AE53" i="2"/>
  <c r="AD28" i="2"/>
  <c r="AE12" i="2"/>
  <c r="BF12" i="2" s="1"/>
  <c r="AE10" i="2"/>
  <c r="BF10" i="2" s="1"/>
  <c r="AD9" i="2"/>
  <c r="BE9" i="2" s="1"/>
  <c r="AC57" i="2"/>
  <c r="BA57" i="2" s="1"/>
  <c r="AC53" i="2"/>
  <c r="AC10" i="2"/>
  <c r="Z56" i="2"/>
  <c r="AD16" i="2"/>
  <c r="BE16" i="2" s="1"/>
  <c r="Z10" i="2"/>
  <c r="AC56" i="2"/>
  <c r="Z28" i="2"/>
  <c r="AC16" i="2"/>
  <c r="AF52" i="2"/>
  <c r="Z53" i="2"/>
  <c r="AE8" i="2"/>
  <c r="BF8" i="2" s="1"/>
  <c r="AE56" i="2"/>
  <c r="AE54" i="2"/>
  <c r="BF54" i="2" s="1"/>
  <c r="Z52" i="2"/>
  <c r="AD51" i="2"/>
  <c r="AD43" i="2"/>
  <c r="BE43" i="2" s="1"/>
  <c r="Z41" i="2"/>
  <c r="Z26" i="2"/>
  <c r="AD24" i="2"/>
  <c r="AF24" i="2" s="1"/>
  <c r="Z22" i="2"/>
  <c r="AD20" i="2"/>
  <c r="AF20" i="2" s="1"/>
  <c r="AE16" i="2"/>
  <c r="BF16" i="2" s="1"/>
  <c r="AE14" i="2"/>
  <c r="BF14" i="2" s="1"/>
  <c r="Z12" i="2"/>
  <c r="AD11" i="2"/>
  <c r="AE9" i="2"/>
  <c r="AC23" i="2"/>
  <c r="BD23" i="2" s="1"/>
  <c r="AD26" i="2"/>
  <c r="AD10" i="2"/>
  <c r="BE10" i="2" s="1"/>
  <c r="Z40" i="2"/>
  <c r="Z27" i="2"/>
  <c r="Z23" i="2"/>
  <c r="AC44" i="2"/>
  <c r="AD57" i="2"/>
  <c r="AD41" i="2"/>
  <c r="AC51" i="2"/>
  <c r="AC47" i="2"/>
  <c r="AD50" i="2"/>
  <c r="AF57" i="2"/>
  <c r="AF56" i="2"/>
  <c r="AF48" i="2"/>
  <c r="AF8" i="2"/>
  <c r="BG8" i="2" s="1"/>
  <c r="AF12" i="2"/>
  <c r="BG12" i="2" s="1"/>
  <c r="Z8" i="2"/>
  <c r="Z58" i="2"/>
  <c r="Z49" i="2"/>
  <c r="AU49" i="2" s="1"/>
  <c r="Z42" i="2"/>
  <c r="Z25" i="2"/>
  <c r="AC58" i="2"/>
  <c r="AC42" i="2"/>
  <c r="AC25" i="2"/>
  <c r="AC11" i="2"/>
  <c r="AD58" i="2"/>
  <c r="AF58" i="2" s="1"/>
  <c r="AF50" i="2"/>
  <c r="AD42" i="2"/>
  <c r="AE27" i="2"/>
  <c r="AF27" i="2" s="1"/>
  <c r="Z59" i="2"/>
  <c r="Z54" i="2"/>
  <c r="Z48" i="2"/>
  <c r="Z45" i="2"/>
  <c r="AX45" i="2" s="1"/>
  <c r="Z43" i="2"/>
  <c r="Z24" i="2"/>
  <c r="AU24" i="2" s="1"/>
  <c r="Z21" i="2"/>
  <c r="Z19" i="2"/>
  <c r="AU19" i="2" s="1"/>
  <c r="Z14" i="2"/>
  <c r="AX14" i="2" s="1"/>
  <c r="AC59" i="2"/>
  <c r="AC54" i="2"/>
  <c r="BD54" i="2" s="1"/>
  <c r="AC45" i="2"/>
  <c r="AC43" i="2"/>
  <c r="AC21" i="2"/>
  <c r="AC19" i="2"/>
  <c r="AC14" i="2"/>
  <c r="AE59" i="2"/>
  <c r="AD53" i="2"/>
  <c r="AE51" i="2"/>
  <c r="AD45" i="2"/>
  <c r="AE43" i="2"/>
  <c r="AD22" i="2"/>
  <c r="AF22" i="2" s="1"/>
  <c r="AD14" i="2"/>
  <c r="BE14" i="2" s="1"/>
  <c r="Z18" i="2"/>
  <c r="AU18" i="2" s="1"/>
  <c r="Z11" i="2"/>
  <c r="AC49" i="2"/>
  <c r="AC18" i="2"/>
  <c r="AD44" i="2"/>
  <c r="AD13" i="2"/>
  <c r="Z55" i="2"/>
  <c r="AU55" i="2" s="1"/>
  <c r="Z39" i="2"/>
  <c r="Z20" i="2"/>
  <c r="Z15" i="2"/>
  <c r="AC55" i="2"/>
  <c r="AC39" i="2"/>
  <c r="AC15" i="2"/>
  <c r="BD15" i="2" s="1"/>
  <c r="AD54" i="2"/>
  <c r="BE54" i="2" s="1"/>
  <c r="AD46" i="2"/>
  <c r="AF46" i="2" s="1"/>
  <c r="AD25" i="2"/>
  <c r="AF25" i="2" s="1"/>
  <c r="AE23" i="2"/>
  <c r="AD17" i="2"/>
  <c r="AF17" i="2" s="1"/>
  <c r="AE15" i="2"/>
  <c r="AD49" i="2"/>
  <c r="AE47" i="2"/>
  <c r="AF26" i="2"/>
  <c r="AD18" i="2"/>
  <c r="AD11" i="1"/>
  <c r="BE11" i="1" s="1"/>
  <c r="AD9" i="1"/>
  <c r="BE9" i="1" s="1"/>
  <c r="AB7" i="1"/>
  <c r="AB22" i="1"/>
  <c r="Y12" i="1"/>
  <c r="Y10" i="1"/>
  <c r="AD12" i="1"/>
  <c r="BE12" i="1" s="1"/>
  <c r="Y23" i="1"/>
  <c r="AB10" i="1"/>
  <c r="AB8" i="1"/>
  <c r="AB25" i="1"/>
  <c r="AC22" i="1"/>
  <c r="BD22" i="1" s="1"/>
  <c r="AC7" i="1"/>
  <c r="BD7" i="1" s="1"/>
  <c r="AB24" i="1"/>
  <c r="AB23" i="1"/>
  <c r="AD22" i="1"/>
  <c r="BE22" i="1" s="1"/>
  <c r="Y7" i="1"/>
  <c r="Y9" i="1"/>
  <c r="AB9" i="1"/>
  <c r="AC9" i="1"/>
  <c r="Y8" i="1"/>
  <c r="AC12" i="1"/>
  <c r="BD12" i="1" s="1"/>
  <c r="Y24" i="1"/>
  <c r="AD23" i="1"/>
  <c r="BE23" i="1" s="1"/>
  <c r="Y11" i="1"/>
  <c r="AC11" i="1"/>
  <c r="AC10" i="1"/>
  <c r="AD24" i="1"/>
  <c r="AF74" i="3"/>
  <c r="BG74" i="3" s="1"/>
  <c r="Z27" i="3"/>
  <c r="AE27" i="3"/>
  <c r="AD78" i="3"/>
  <c r="AE75" i="3"/>
  <c r="BF75" i="3" s="1"/>
  <c r="AC74" i="3"/>
  <c r="AD72" i="3"/>
  <c r="BE72" i="3" s="1"/>
  <c r="AD71" i="3"/>
  <c r="BE71" i="3" s="1"/>
  <c r="Z70" i="3"/>
  <c r="AE68" i="3"/>
  <c r="Z65" i="3"/>
  <c r="AD65" i="3"/>
  <c r="AE59" i="3"/>
  <c r="BF59" i="3" s="1"/>
  <c r="AC58" i="3"/>
  <c r="BD58" i="3" s="1"/>
  <c r="AD56" i="3"/>
  <c r="BE56" i="3" s="1"/>
  <c r="AD55" i="3"/>
  <c r="Z54" i="3"/>
  <c r="AE52" i="3"/>
  <c r="Z36" i="3"/>
  <c r="AD36" i="3"/>
  <c r="Z31" i="3"/>
  <c r="AE31" i="3"/>
  <c r="BF31" i="3" s="1"/>
  <c r="AE24" i="3"/>
  <c r="BF24" i="3" s="1"/>
  <c r="Z20" i="3"/>
  <c r="AD20" i="3"/>
  <c r="Z19" i="3"/>
  <c r="AE19" i="3"/>
  <c r="BF19" i="3" s="1"/>
  <c r="AE16" i="3"/>
  <c r="BF16" i="3" s="1"/>
  <c r="AC9" i="3"/>
  <c r="AD9" i="3"/>
  <c r="Z61" i="3"/>
  <c r="AD61" i="3"/>
  <c r="BE61" i="3" s="1"/>
  <c r="Z32" i="3"/>
  <c r="AD32" i="3"/>
  <c r="AD81" i="3"/>
  <c r="AE80" i="3"/>
  <c r="AD77" i="3"/>
  <c r="BE77" i="3" s="1"/>
  <c r="AD76" i="3"/>
  <c r="BE76" i="3" s="1"/>
  <c r="Z74" i="3"/>
  <c r="AE73" i="3"/>
  <c r="BF73" i="3" s="1"/>
  <c r="AE72" i="3"/>
  <c r="BF72" i="3" s="1"/>
  <c r="Z69" i="3"/>
  <c r="AD69" i="3"/>
  <c r="BE69" i="3" s="1"/>
  <c r="AE63" i="3"/>
  <c r="AD60" i="3"/>
  <c r="BE60" i="3" s="1"/>
  <c r="Z58" i="3"/>
  <c r="AE57" i="3"/>
  <c r="BF57" i="3" s="1"/>
  <c r="AE56" i="3"/>
  <c r="BF56" i="3" s="1"/>
  <c r="Z53" i="3"/>
  <c r="AD53" i="3"/>
  <c r="Z35" i="3"/>
  <c r="AE35" i="3"/>
  <c r="AE28" i="3"/>
  <c r="BF28" i="3" s="1"/>
  <c r="Z24" i="3"/>
  <c r="AD24" i="3"/>
  <c r="BE24" i="3" s="1"/>
  <c r="Z16" i="3"/>
  <c r="AD16" i="3"/>
  <c r="BE16" i="3" s="1"/>
  <c r="Z15" i="3"/>
  <c r="AE15" i="3"/>
  <c r="BF15" i="3" s="1"/>
  <c r="AE12" i="3"/>
  <c r="BF12" i="3" s="1"/>
  <c r="AE76" i="3"/>
  <c r="BF76" i="3" s="1"/>
  <c r="Z73" i="3"/>
  <c r="AD73" i="3"/>
  <c r="BE73" i="3" s="1"/>
  <c r="Z64" i="3"/>
  <c r="AE60" i="3"/>
  <c r="BF60" i="3" s="1"/>
  <c r="Z57" i="3"/>
  <c r="AD57" i="3"/>
  <c r="Z39" i="3"/>
  <c r="AE39" i="3"/>
  <c r="BF39" i="3" s="1"/>
  <c r="Z28" i="3"/>
  <c r="AD28" i="3"/>
  <c r="BE28" i="3" s="1"/>
  <c r="Z23" i="3"/>
  <c r="BA23" i="3" s="1"/>
  <c r="AE23" i="3"/>
  <c r="Z12" i="3"/>
  <c r="AD12" i="3"/>
  <c r="BE12" i="3" s="1"/>
  <c r="Z11" i="3"/>
  <c r="AE11" i="3"/>
  <c r="BF11" i="3" s="1"/>
  <c r="AD37" i="3"/>
  <c r="BE37" i="3" s="1"/>
  <c r="AD33" i="3"/>
  <c r="AD29" i="3"/>
  <c r="AD25" i="3"/>
  <c r="AD21" i="3"/>
  <c r="BE21" i="3" s="1"/>
  <c r="AD17" i="3"/>
  <c r="BE17" i="3" s="1"/>
  <c r="AD13" i="3"/>
  <c r="BE13" i="3" s="1"/>
  <c r="AC25" i="1"/>
  <c r="AE25" i="1" s="1"/>
  <c r="AC24" i="1"/>
  <c r="AE24" i="1" s="1"/>
  <c r="AC23" i="1"/>
  <c r="R26" i="1"/>
  <c r="Q26" i="1"/>
  <c r="O26" i="1"/>
  <c r="N26" i="1"/>
  <c r="L26" i="1"/>
  <c r="K26" i="1"/>
  <c r="I26" i="1"/>
  <c r="H26" i="1"/>
  <c r="F26" i="1"/>
  <c r="E26" i="1"/>
  <c r="C26" i="1"/>
  <c r="B26" i="1"/>
  <c r="P25" i="1"/>
  <c r="M25" i="1"/>
  <c r="J25" i="1"/>
  <c r="G25" i="1"/>
  <c r="D25" i="1"/>
  <c r="P24" i="1"/>
  <c r="M24" i="1"/>
  <c r="J24" i="1"/>
  <c r="G24" i="1"/>
  <c r="D24" i="1"/>
  <c r="U23" i="1"/>
  <c r="T23" i="1"/>
  <c r="S23" i="1"/>
  <c r="P23" i="1"/>
  <c r="M23" i="1"/>
  <c r="J23" i="1"/>
  <c r="G23" i="1"/>
  <c r="D23" i="1"/>
  <c r="U22" i="1"/>
  <c r="U26" i="1" s="1"/>
  <c r="T22" i="1"/>
  <c r="T26" i="1" s="1"/>
  <c r="S22" i="1"/>
  <c r="S26" i="1" s="1"/>
  <c r="P22" i="1"/>
  <c r="M22" i="1"/>
  <c r="J22" i="1"/>
  <c r="G22" i="1"/>
  <c r="D22" i="1"/>
  <c r="V12" i="1"/>
  <c r="S12" i="1"/>
  <c r="P12" i="1"/>
  <c r="M12" i="1"/>
  <c r="J12" i="1"/>
  <c r="G12" i="1"/>
  <c r="D12" i="1"/>
  <c r="V11" i="1"/>
  <c r="S11" i="1"/>
  <c r="P11" i="1"/>
  <c r="M11" i="1"/>
  <c r="J11" i="1"/>
  <c r="G11" i="1"/>
  <c r="D11" i="1"/>
  <c r="V10" i="1"/>
  <c r="S10" i="1"/>
  <c r="P10" i="1"/>
  <c r="M10" i="1"/>
  <c r="J10" i="1"/>
  <c r="G10" i="1"/>
  <c r="D10" i="1"/>
  <c r="V9" i="1"/>
  <c r="S9" i="1"/>
  <c r="P9" i="1"/>
  <c r="M9" i="1"/>
  <c r="J9" i="1"/>
  <c r="G9" i="1"/>
  <c r="D9" i="1"/>
  <c r="V8" i="1"/>
  <c r="S8" i="1"/>
  <c r="P8" i="1"/>
  <c r="M8" i="1"/>
  <c r="J8" i="1"/>
  <c r="G8" i="1"/>
  <c r="D8" i="1"/>
  <c r="V7" i="1"/>
  <c r="S7" i="1"/>
  <c r="P7" i="1"/>
  <c r="M7" i="1"/>
  <c r="J7" i="1"/>
  <c r="G7" i="1"/>
  <c r="D7" i="1"/>
  <c r="AF15" i="2" l="1"/>
  <c r="BG15" i="2" s="1"/>
  <c r="BF15" i="2"/>
  <c r="BA49" i="2"/>
  <c r="BD49" i="2"/>
  <c r="AF41" i="2"/>
  <c r="BG41" i="2" s="1"/>
  <c r="BE41" i="2"/>
  <c r="AF11" i="2"/>
  <c r="BG11" i="2" s="1"/>
  <c r="BE11" i="2"/>
  <c r="AU41" i="2"/>
  <c r="AX41" i="2"/>
  <c r="BC11" i="1"/>
  <c r="AZ11" i="1"/>
  <c r="AY24" i="1"/>
  <c r="BE24" i="1"/>
  <c r="BD8" i="2"/>
  <c r="BA8" i="2"/>
  <c r="AE23" i="1"/>
  <c r="BF23" i="1" s="1"/>
  <c r="BD23" i="1"/>
  <c r="AE9" i="1"/>
  <c r="BF9" i="1" s="1"/>
  <c r="BD9" i="1"/>
  <c r="AE7" i="1"/>
  <c r="BF7" i="1" s="1"/>
  <c r="BC8" i="1"/>
  <c r="AZ8" i="1"/>
  <c r="AW10" i="1"/>
  <c r="AT10" i="1"/>
  <c r="AF13" i="2"/>
  <c r="BG13" i="2" s="1"/>
  <c r="BE13" i="2"/>
  <c r="AU11" i="2"/>
  <c r="AX11" i="2"/>
  <c r="AF43" i="2"/>
  <c r="BG43" i="2" s="1"/>
  <c r="BF43" i="2"/>
  <c r="AF59" i="2"/>
  <c r="BG59" i="2" s="1"/>
  <c r="BF59" i="2"/>
  <c r="BA43" i="2"/>
  <c r="BD43" i="2"/>
  <c r="AU43" i="2"/>
  <c r="AX43" i="2"/>
  <c r="AX59" i="2"/>
  <c r="AU59" i="2"/>
  <c r="BA47" i="2"/>
  <c r="BD47" i="2"/>
  <c r="AF39" i="2"/>
  <c r="BG39" i="2" s="1"/>
  <c r="AX12" i="2"/>
  <c r="AU12" i="2"/>
  <c r="AU10" i="2"/>
  <c r="AX10" i="2"/>
  <c r="AR24" i="1"/>
  <c r="AZ12" i="1"/>
  <c r="BC12" i="1"/>
  <c r="AX9" i="2"/>
  <c r="AU9" i="2"/>
  <c r="AY25" i="1"/>
  <c r="BE25" i="1"/>
  <c r="BD40" i="2"/>
  <c r="BA40" i="2"/>
  <c r="AW8" i="1"/>
  <c r="AT8" i="1"/>
  <c r="BC23" i="1"/>
  <c r="AZ23" i="1"/>
  <c r="AZ7" i="1"/>
  <c r="BC7" i="1"/>
  <c r="BA59" i="2"/>
  <c r="BD59" i="2"/>
  <c r="BA42" i="2"/>
  <c r="BD42" i="2"/>
  <c r="BD13" i="2"/>
  <c r="BA13" i="2"/>
  <c r="AX16" i="2"/>
  <c r="AU16" i="2"/>
  <c r="X26" i="1"/>
  <c r="AF75" i="3"/>
  <c r="BG75" i="3" s="1"/>
  <c r="AE10" i="1"/>
  <c r="BF10" i="1" s="1"/>
  <c r="BD10" i="1"/>
  <c r="AZ9" i="1"/>
  <c r="BC9" i="1"/>
  <c r="AE8" i="1"/>
  <c r="BF8" i="1" s="1"/>
  <c r="BC10" i="1"/>
  <c r="AZ10" i="1"/>
  <c r="AW12" i="1"/>
  <c r="AT12" i="1"/>
  <c r="AF47" i="2"/>
  <c r="BG47" i="2" s="1"/>
  <c r="BF47" i="2"/>
  <c r="AF23" i="2"/>
  <c r="BG23" i="2" s="1"/>
  <c r="BF23" i="2"/>
  <c r="AF44" i="2"/>
  <c r="BG44" i="2" s="1"/>
  <c r="BE44" i="2"/>
  <c r="AF45" i="2"/>
  <c r="BG45" i="2" s="1"/>
  <c r="BE45" i="2"/>
  <c r="BD11" i="2"/>
  <c r="BA11" i="2"/>
  <c r="AU8" i="2"/>
  <c r="AX8" i="2"/>
  <c r="BD44" i="2"/>
  <c r="BA44" i="2"/>
  <c r="AU40" i="2"/>
  <c r="AX40" i="2"/>
  <c r="BA16" i="2"/>
  <c r="BD16" i="2"/>
  <c r="AF28" i="2"/>
  <c r="BG28" i="2" s="1"/>
  <c r="BE28" i="2"/>
  <c r="BA41" i="2"/>
  <c r="BD41" i="2"/>
  <c r="AW22" i="1"/>
  <c r="AT22" i="1"/>
  <c r="AR25" i="1"/>
  <c r="AU47" i="2"/>
  <c r="AX47" i="2"/>
  <c r="BA28" i="2"/>
  <c r="BD28" i="2"/>
  <c r="AU44" i="2"/>
  <c r="AX44" i="2"/>
  <c r="AW11" i="1"/>
  <c r="AT11" i="1"/>
  <c r="AT7" i="1"/>
  <c r="AW7" i="1"/>
  <c r="AF18" i="2"/>
  <c r="BG18" i="2" s="1"/>
  <c r="BE18" i="2"/>
  <c r="BD10" i="2"/>
  <c r="BA10" i="2"/>
  <c r="AE11" i="1"/>
  <c r="BF11" i="1" s="1"/>
  <c r="BD11" i="1"/>
  <c r="AW9" i="1"/>
  <c r="AT9" i="1"/>
  <c r="AT23" i="1"/>
  <c r="AW23" i="1"/>
  <c r="BC22" i="1"/>
  <c r="AZ22" i="1"/>
  <c r="AF10" i="2"/>
  <c r="BG10" i="2" s="1"/>
  <c r="AF49" i="2"/>
  <c r="BG49" i="2" s="1"/>
  <c r="BE49" i="2"/>
  <c r="BA39" i="2"/>
  <c r="BD39" i="2"/>
  <c r="AU39" i="2"/>
  <c r="AX39" i="2"/>
  <c r="BA18" i="2"/>
  <c r="BD18" i="2"/>
  <c r="AF42" i="2"/>
  <c r="BG42" i="2" s="1"/>
  <c r="BE42" i="2"/>
  <c r="AX42" i="2"/>
  <c r="AU42" i="2"/>
  <c r="AF9" i="2"/>
  <c r="BG9" i="2" s="1"/>
  <c r="BF9" i="2"/>
  <c r="AF40" i="2"/>
  <c r="BG40" i="2" s="1"/>
  <c r="AU28" i="2"/>
  <c r="AX28" i="2"/>
  <c r="BD9" i="2"/>
  <c r="BA9" i="2"/>
  <c r="AU13" i="2"/>
  <c r="AX13" i="2"/>
  <c r="BD12" i="2"/>
  <c r="BA12" i="2"/>
  <c r="AU28" i="3"/>
  <c r="AX28" i="3"/>
  <c r="AX73" i="3"/>
  <c r="AU73" i="3"/>
  <c r="AU24" i="3"/>
  <c r="AX24" i="3"/>
  <c r="AU61" i="3"/>
  <c r="AX61" i="3"/>
  <c r="AU65" i="3"/>
  <c r="AX65" i="3"/>
  <c r="AF27" i="3"/>
  <c r="BG27" i="3" s="1"/>
  <c r="BF27" i="3"/>
  <c r="AF18" i="3"/>
  <c r="BG18" i="3" s="1"/>
  <c r="BF18" i="3"/>
  <c r="BA56" i="3"/>
  <c r="BD56" i="3"/>
  <c r="BD73" i="3"/>
  <c r="BA73" i="3"/>
  <c r="AF58" i="3"/>
  <c r="BG58" i="3" s="1"/>
  <c r="BE58" i="3"/>
  <c r="BA67" i="3"/>
  <c r="BD67" i="3"/>
  <c r="AU18" i="3"/>
  <c r="AX18" i="3"/>
  <c r="AU26" i="3"/>
  <c r="AX26" i="3"/>
  <c r="AU38" i="3"/>
  <c r="AX38" i="3"/>
  <c r="AU50" i="3"/>
  <c r="AX50" i="3"/>
  <c r="AF25" i="3"/>
  <c r="BG25" i="3" s="1"/>
  <c r="BE25" i="3"/>
  <c r="AF23" i="3"/>
  <c r="BG23" i="3" s="1"/>
  <c r="BF23" i="3"/>
  <c r="AU53" i="3"/>
  <c r="AX53" i="3"/>
  <c r="AF32" i="3"/>
  <c r="BG32" i="3" s="1"/>
  <c r="BE32" i="3"/>
  <c r="AF9" i="3"/>
  <c r="BG9" i="3" s="1"/>
  <c r="BE9" i="3"/>
  <c r="AU19" i="3"/>
  <c r="AX19" i="3"/>
  <c r="AF52" i="3"/>
  <c r="BG52" i="3" s="1"/>
  <c r="BF52" i="3"/>
  <c r="AF68" i="3"/>
  <c r="BG68" i="3" s="1"/>
  <c r="BF68" i="3"/>
  <c r="BA74" i="3"/>
  <c r="AX27" i="3"/>
  <c r="BA50" i="3"/>
  <c r="BD50" i="3"/>
  <c r="AF70" i="3"/>
  <c r="BG70" i="3" s="1"/>
  <c r="BE70" i="3"/>
  <c r="BA13" i="3"/>
  <c r="BD13" i="3"/>
  <c r="BA52" i="3"/>
  <c r="BD52" i="3"/>
  <c r="AU59" i="3"/>
  <c r="AX59" i="3"/>
  <c r="AX75" i="3"/>
  <c r="AU75" i="3"/>
  <c r="BA26" i="3"/>
  <c r="BD26" i="3"/>
  <c r="AU67" i="3"/>
  <c r="AX67" i="3"/>
  <c r="AU13" i="3"/>
  <c r="AX13" i="3"/>
  <c r="BA30" i="3"/>
  <c r="BD30" i="3"/>
  <c r="AF67" i="3"/>
  <c r="BG67" i="3" s="1"/>
  <c r="BE67" i="3"/>
  <c r="AU33" i="3"/>
  <c r="AX33" i="3"/>
  <c r="AU25" i="3"/>
  <c r="AX25" i="3"/>
  <c r="AF50" i="3"/>
  <c r="BG50" i="3" s="1"/>
  <c r="BE50" i="3"/>
  <c r="AX77" i="3"/>
  <c r="AU77" i="3"/>
  <c r="AU11" i="3"/>
  <c r="AX11" i="3"/>
  <c r="BA9" i="3"/>
  <c r="BD9" i="3"/>
  <c r="AU31" i="3"/>
  <c r="AX31" i="3"/>
  <c r="AU54" i="3"/>
  <c r="AX54" i="3"/>
  <c r="BA60" i="3"/>
  <c r="BD60" i="3"/>
  <c r="BD76" i="3"/>
  <c r="BA76" i="3"/>
  <c r="BA14" i="3"/>
  <c r="BD14" i="3"/>
  <c r="AU55" i="3"/>
  <c r="AX55" i="3"/>
  <c r="AU68" i="3"/>
  <c r="AX68" i="3"/>
  <c r="AU17" i="3"/>
  <c r="AX17" i="3"/>
  <c r="BA15" i="3"/>
  <c r="BD15" i="3"/>
  <c r="BA35" i="3"/>
  <c r="BD35" i="3"/>
  <c r="AF66" i="3"/>
  <c r="BG66" i="3" s="1"/>
  <c r="BE66" i="3"/>
  <c r="AU21" i="3"/>
  <c r="AX21" i="3"/>
  <c r="BA33" i="3"/>
  <c r="BD33" i="3"/>
  <c r="AU66" i="3"/>
  <c r="AX66" i="3"/>
  <c r="AU22" i="3"/>
  <c r="AX22" i="3"/>
  <c r="AF51" i="3"/>
  <c r="BG51" i="3" s="1"/>
  <c r="BE51" i="3"/>
  <c r="AU71" i="3"/>
  <c r="AX71" i="3"/>
  <c r="BA78" i="3"/>
  <c r="BD78" i="3"/>
  <c r="AU10" i="3"/>
  <c r="AX10" i="3"/>
  <c r="AU29" i="3"/>
  <c r="AX29" i="3"/>
  <c r="AU30" i="3"/>
  <c r="AX30" i="3"/>
  <c r="AX76" i="3"/>
  <c r="AU76" i="3"/>
  <c r="AU79" i="3"/>
  <c r="AX79" i="3"/>
  <c r="AU12" i="3"/>
  <c r="AX12" i="3"/>
  <c r="AF29" i="3"/>
  <c r="BG29" i="3" s="1"/>
  <c r="BE29" i="3"/>
  <c r="AU23" i="3"/>
  <c r="AX23" i="3"/>
  <c r="AU39" i="3"/>
  <c r="AX39" i="3"/>
  <c r="AU64" i="3"/>
  <c r="AX64" i="3"/>
  <c r="AU16" i="3"/>
  <c r="AX16" i="3"/>
  <c r="AF35" i="3"/>
  <c r="BG35" i="3" s="1"/>
  <c r="BF35" i="3"/>
  <c r="AF63" i="3"/>
  <c r="BG63" i="3" s="1"/>
  <c r="BF63" i="3"/>
  <c r="AU32" i="3"/>
  <c r="AX32" i="3"/>
  <c r="AF20" i="3"/>
  <c r="BG20" i="3" s="1"/>
  <c r="BE20" i="3"/>
  <c r="AU70" i="3"/>
  <c r="AX70" i="3"/>
  <c r="AF26" i="3"/>
  <c r="BG26" i="3" s="1"/>
  <c r="BF26" i="3"/>
  <c r="AF54" i="3"/>
  <c r="BG54" i="3" s="1"/>
  <c r="BE54" i="3"/>
  <c r="AX80" i="3"/>
  <c r="AU80" i="3"/>
  <c r="AF33" i="3"/>
  <c r="BG33" i="3" s="1"/>
  <c r="BE33" i="3"/>
  <c r="AF57" i="3"/>
  <c r="BG57" i="3" s="1"/>
  <c r="BE57" i="3"/>
  <c r="AU35" i="3"/>
  <c r="AX35" i="3"/>
  <c r="AX74" i="3"/>
  <c r="AU74" i="3"/>
  <c r="AF80" i="3"/>
  <c r="BG80" i="3" s="1"/>
  <c r="BF80" i="3"/>
  <c r="AU20" i="3"/>
  <c r="AX20" i="3"/>
  <c r="AF36" i="3"/>
  <c r="BG36" i="3" s="1"/>
  <c r="BE36" i="3"/>
  <c r="AF55" i="3"/>
  <c r="BG55" i="3" s="1"/>
  <c r="BE55" i="3"/>
  <c r="AF65" i="3"/>
  <c r="BG65" i="3" s="1"/>
  <c r="BE65" i="3"/>
  <c r="AF78" i="3"/>
  <c r="BG78" i="3" s="1"/>
  <c r="BE78" i="3"/>
  <c r="BA62" i="3"/>
  <c r="BD62" i="3"/>
  <c r="BA72" i="3"/>
  <c r="BD72" i="3"/>
  <c r="BD81" i="3"/>
  <c r="BA81" i="3"/>
  <c r="AU51" i="3"/>
  <c r="AX51" i="3"/>
  <c r="BA54" i="3"/>
  <c r="BD54" i="3"/>
  <c r="BA70" i="3"/>
  <c r="BD70" i="3"/>
  <c r="BA77" i="3"/>
  <c r="BD77" i="3"/>
  <c r="BA34" i="3"/>
  <c r="BD34" i="3"/>
  <c r="AU60" i="3"/>
  <c r="AX60" i="3"/>
  <c r="AU72" i="3"/>
  <c r="AX72" i="3"/>
  <c r="BA38" i="3"/>
  <c r="BD38" i="3"/>
  <c r="BA25" i="3"/>
  <c r="BD25" i="3"/>
  <c r="BA37" i="3"/>
  <c r="BD37" i="3"/>
  <c r="AU34" i="3"/>
  <c r="AX34" i="3"/>
  <c r="BD79" i="3"/>
  <c r="BA79" i="3"/>
  <c r="AU14" i="3"/>
  <c r="AX14" i="3"/>
  <c r="AX81" i="3"/>
  <c r="AU81" i="3"/>
  <c r="AU56" i="3"/>
  <c r="AX56" i="3"/>
  <c r="AU9" i="3"/>
  <c r="AX9" i="3"/>
  <c r="AU62" i="3"/>
  <c r="AX62" i="3"/>
  <c r="AU57" i="3"/>
  <c r="AX57" i="3"/>
  <c r="AU15" i="3"/>
  <c r="AX15" i="3"/>
  <c r="AF53" i="3"/>
  <c r="BG53" i="3" s="1"/>
  <c r="BE53" i="3"/>
  <c r="AU58" i="3"/>
  <c r="AX58" i="3"/>
  <c r="AU69" i="3"/>
  <c r="AX69" i="3"/>
  <c r="AF81" i="3"/>
  <c r="BG81" i="3" s="1"/>
  <c r="BE81" i="3"/>
  <c r="AU36" i="3"/>
  <c r="AX36" i="3"/>
  <c r="AF34" i="3"/>
  <c r="BG34" i="3" s="1"/>
  <c r="BF34" i="3"/>
  <c r="BA66" i="3"/>
  <c r="BD66" i="3"/>
  <c r="AF10" i="3"/>
  <c r="BG10" i="3" s="1"/>
  <c r="BE10" i="3"/>
  <c r="BA51" i="3"/>
  <c r="BD51" i="3"/>
  <c r="AU63" i="3"/>
  <c r="AX63" i="3"/>
  <c r="AU52" i="3"/>
  <c r="AX52" i="3"/>
  <c r="AU37" i="3"/>
  <c r="AX37" i="3"/>
  <c r="BA10" i="3"/>
  <c r="BD10" i="3"/>
  <c r="BA29" i="3"/>
  <c r="BD29" i="3"/>
  <c r="BA8" i="3"/>
  <c r="BD8" i="3"/>
  <c r="BA75" i="3"/>
  <c r="BD75" i="3"/>
  <c r="AX8" i="3"/>
  <c r="AU8" i="3"/>
  <c r="AX78" i="3"/>
  <c r="AU78" i="3"/>
  <c r="BD80" i="3"/>
  <c r="BA80" i="3"/>
  <c r="AF54" i="2"/>
  <c r="BG54" i="2" s="1"/>
  <c r="AF53" i="2"/>
  <c r="AF16" i="2"/>
  <c r="BG16" i="2" s="1"/>
  <c r="BA65" i="3"/>
  <c r="BA21" i="3"/>
  <c r="BA58" i="3"/>
  <c r="BA24" i="3"/>
  <c r="BA57" i="3"/>
  <c r="BA28" i="3"/>
  <c r="BA55" i="3"/>
  <c r="BA71" i="3"/>
  <c r="BA17" i="3"/>
  <c r="BA19" i="3"/>
  <c r="BA39" i="3"/>
  <c r="BA16" i="3"/>
  <c r="BA68" i="3"/>
  <c r="BA11" i="3"/>
  <c r="BA22" i="3"/>
  <c r="BA59" i="3"/>
  <c r="AF37" i="3"/>
  <c r="BG37" i="3" s="1"/>
  <c r="AF61" i="3"/>
  <c r="BG61" i="3" s="1"/>
  <c r="BA32" i="3"/>
  <c r="BA20" i="3"/>
  <c r="BA36" i="3"/>
  <c r="BA53" i="3"/>
  <c r="BA69" i="3"/>
  <c r="BA12" i="3"/>
  <c r="BA61" i="3"/>
  <c r="AF59" i="3"/>
  <c r="BG59" i="3" s="1"/>
  <c r="AF62" i="3"/>
  <c r="BG62" i="3" s="1"/>
  <c r="BA31" i="3"/>
  <c r="BA18" i="3"/>
  <c r="BA64" i="3"/>
  <c r="BA63" i="3"/>
  <c r="AF21" i="3"/>
  <c r="BG21" i="3" s="1"/>
  <c r="AF28" i="3"/>
  <c r="BG28" i="3" s="1"/>
  <c r="AF73" i="3"/>
  <c r="BG73" i="3" s="1"/>
  <c r="AF38" i="3"/>
  <c r="BG38" i="3" s="1"/>
  <c r="AF11" i="3"/>
  <c r="BG11" i="3" s="1"/>
  <c r="AF15" i="3"/>
  <c r="BG15" i="3" s="1"/>
  <c r="AF64" i="3"/>
  <c r="BG64" i="3" s="1"/>
  <c r="AF39" i="3"/>
  <c r="BG39" i="3" s="1"/>
  <c r="AF79" i="3"/>
  <c r="BG79" i="3" s="1"/>
  <c r="AF77" i="3"/>
  <c r="BG77" i="3" s="1"/>
  <c r="AF17" i="3"/>
  <c r="BG17" i="3" s="1"/>
  <c r="AF69" i="3"/>
  <c r="BG69" i="3" s="1"/>
  <c r="AF31" i="3"/>
  <c r="BG31" i="3" s="1"/>
  <c r="AF16" i="3"/>
  <c r="BG16" i="3" s="1"/>
  <c r="AF8" i="3"/>
  <c r="BG8" i="3" s="1"/>
  <c r="AF71" i="3"/>
  <c r="BG71" i="3" s="1"/>
  <c r="AF13" i="3"/>
  <c r="BG13" i="3" s="1"/>
  <c r="AF19" i="3"/>
  <c r="BG19" i="3" s="1"/>
  <c r="AF22" i="3"/>
  <c r="BG22" i="3" s="1"/>
  <c r="AF30" i="3"/>
  <c r="BG30" i="3" s="1"/>
  <c r="AF12" i="3"/>
  <c r="BG12" i="3" s="1"/>
  <c r="AF56" i="3"/>
  <c r="BG56" i="3" s="1"/>
  <c r="AF72" i="3"/>
  <c r="BG72" i="3" s="1"/>
  <c r="AF14" i="3"/>
  <c r="BG14" i="3" s="1"/>
  <c r="AF14" i="2"/>
  <c r="BG14" i="2" s="1"/>
  <c r="AF51" i="2"/>
  <c r="Z26" i="1"/>
  <c r="AE12" i="1"/>
  <c r="BF12" i="1" s="1"/>
  <c r="AE22" i="1"/>
  <c r="BF22" i="1" s="1"/>
  <c r="V23" i="1"/>
  <c r="J26" i="1"/>
  <c r="P26" i="1"/>
  <c r="AA26" i="1"/>
  <c r="D26" i="1"/>
  <c r="W26" i="1"/>
  <c r="AF60" i="3"/>
  <c r="BG60" i="3" s="1"/>
  <c r="AF76" i="3"/>
  <c r="BG76" i="3" s="1"/>
  <c r="AF24" i="3"/>
  <c r="BG24" i="3" s="1"/>
  <c r="M26" i="1"/>
  <c r="G26" i="1"/>
  <c r="V26" i="1"/>
  <c r="V22" i="1"/>
  <c r="AB26" i="1" l="1"/>
  <c r="AY26" i="1"/>
  <c r="BB26" i="1"/>
  <c r="AX24" i="1"/>
  <c r="AZ24" i="1" s="1"/>
  <c r="BD24" i="1"/>
  <c r="BF24" i="1" s="1"/>
  <c r="AT24" i="1"/>
  <c r="AV26" i="1"/>
  <c r="AS26" i="1"/>
  <c r="AU26" i="1"/>
  <c r="AR26" i="1"/>
  <c r="BA26" i="1"/>
  <c r="AX26" i="1"/>
  <c r="AX25" i="1"/>
  <c r="AZ25" i="1" s="1"/>
  <c r="BD25" i="1"/>
  <c r="BF25" i="1" s="1"/>
  <c r="AT25" i="1"/>
  <c r="AD26" i="1"/>
  <c r="BE26" i="1" s="1"/>
  <c r="Y26" i="1"/>
  <c r="AC26" i="1"/>
  <c r="AE26" i="1" l="1"/>
  <c r="BF26" i="1" s="1"/>
  <c r="BD26" i="1"/>
  <c r="AW26" i="1"/>
  <c r="AT26" i="1"/>
  <c r="BC26" i="1"/>
  <c r="AZ26" i="1"/>
</calcChain>
</file>

<file path=xl/sharedStrings.xml><?xml version="1.0" encoding="utf-8"?>
<sst xmlns="http://schemas.openxmlformats.org/spreadsheetml/2006/main" count="909" uniqueCount="87">
  <si>
    <t>HARMONIZED PASSENGER MOVEMENTS JANUARY - JUNE 2019 (Domestic)</t>
  </si>
  <si>
    <t>S/N</t>
  </si>
  <si>
    <t>AIRPORTS</t>
  </si>
  <si>
    <t>JANUARY</t>
  </si>
  <si>
    <t>FEBRUARY</t>
  </si>
  <si>
    <t>MARCH</t>
  </si>
  <si>
    <t>APRIL</t>
  </si>
  <si>
    <t>MAY</t>
  </si>
  <si>
    <t>JUNE</t>
  </si>
  <si>
    <t xml:space="preserve">         TOTAL</t>
  </si>
  <si>
    <t>GRAND</t>
  </si>
  <si>
    <t>ARR</t>
  </si>
  <si>
    <t>DEP</t>
  </si>
  <si>
    <t>TOTAL</t>
  </si>
  <si>
    <t xml:space="preserve">   ARR</t>
  </si>
  <si>
    <t>LAGOS</t>
  </si>
  <si>
    <t>ABUJA</t>
  </si>
  <si>
    <t>PHC</t>
  </si>
  <si>
    <t>KANO</t>
  </si>
  <si>
    <t>ENUGU</t>
  </si>
  <si>
    <t>OSUBI</t>
  </si>
  <si>
    <t>KADUNA</t>
  </si>
  <si>
    <t>CALABAR</t>
  </si>
  <si>
    <t>SOKOTO</t>
  </si>
  <si>
    <t>BENIN</t>
  </si>
  <si>
    <t>MAIDUGURI</t>
  </si>
  <si>
    <t>JOS</t>
  </si>
  <si>
    <t>OWERRI</t>
  </si>
  <si>
    <t>YOLA</t>
  </si>
  <si>
    <t>ILORIN</t>
  </si>
  <si>
    <t>IBADAN</t>
  </si>
  <si>
    <t>MINNA</t>
  </si>
  <si>
    <t>AKURE</t>
  </si>
  <si>
    <t>KATSINA</t>
  </si>
  <si>
    <t>MAKURDI</t>
  </si>
  <si>
    <t>AKWA IBOM</t>
  </si>
  <si>
    <t>ASABA</t>
  </si>
  <si>
    <t>GOMBE</t>
  </si>
  <si>
    <t>EKET</t>
  </si>
  <si>
    <t>ZARIA</t>
  </si>
  <si>
    <t>BAUCHI</t>
  </si>
  <si>
    <t>ESCRAVOS</t>
  </si>
  <si>
    <t>FORCADOS</t>
  </si>
  <si>
    <t>KEBBI</t>
  </si>
  <si>
    <t>FINIMA</t>
  </si>
  <si>
    <t>DUTSE</t>
  </si>
  <si>
    <t>HARMONIZED AIRCRAFT MOVEMENTS JANUARY - JUNE 2019 (Domestic)</t>
  </si>
  <si>
    <t xml:space="preserve">    GRAND</t>
  </si>
  <si>
    <t xml:space="preserve">    TOTAL</t>
  </si>
  <si>
    <t>HARMONIZED PASSENGER MOVEMENTS JANUARY - JUNE 2019 (Foreign)</t>
  </si>
  <si>
    <t>HARMONIZED AIRCRAFT MOVEMENTS JANUARY - JUNE 2019 (Foreign)</t>
  </si>
  <si>
    <t>HARMONIZED CARGO MOVEMENT REPORT FROM JANUARY - JUNE 2019</t>
  </si>
  <si>
    <t>FEBUARY</t>
  </si>
  <si>
    <t>TOTAL IMPORT</t>
  </si>
  <si>
    <t>TOTAL EXPORT</t>
  </si>
  <si>
    <t>GRAND TOTAL</t>
  </si>
  <si>
    <t>AIRPORT</t>
  </si>
  <si>
    <t>IMPORT</t>
  </si>
  <si>
    <t>EXPORT</t>
  </si>
  <si>
    <t>HARMONIZED MAILS MOVEMENT REPORT FROM JANUARY - JUNE 2019</t>
  </si>
  <si>
    <t>MMA</t>
  </si>
  <si>
    <t>Q1 2019</t>
  </si>
  <si>
    <t>Q2 2019</t>
  </si>
  <si>
    <t>HALF YEAR 2019</t>
  </si>
  <si>
    <t>MAIL MOVEMENT (KG)</t>
  </si>
  <si>
    <t>CARGO MOVEMENT (KG)</t>
  </si>
  <si>
    <t>Q1 2018</t>
  </si>
  <si>
    <t>Q2 2018</t>
  </si>
  <si>
    <t>HALF YEAR 2018</t>
  </si>
  <si>
    <t>Q4 2018</t>
  </si>
  <si>
    <t>AIR CRAFT MOVEMENT</t>
  </si>
  <si>
    <t>Total</t>
  </si>
  <si>
    <t>AIR MOVEMENT</t>
  </si>
  <si>
    <t>Q1 (Q/Q %)</t>
  </si>
  <si>
    <t>Q2 (Q/Q %)</t>
  </si>
  <si>
    <t>Q1 (Y/Y %)</t>
  </si>
  <si>
    <t>Q2 (Y/Y %)</t>
  </si>
  <si>
    <t>HY % GR</t>
  </si>
  <si>
    <t>PASSENGER MOVEMENT Q1,Q2 &amp; HALF YEAR 2019 ANALYSIS</t>
  </si>
  <si>
    <t>AIRCRAFT MOVEMENT Q1,Q2 &amp; HALF YEAR 2019 ANALYSIS</t>
  </si>
  <si>
    <t>-</t>
  </si>
  <si>
    <t>MAIL MOVEMENT (KG) Q1,Q2 &amp; HALF YEAR 2019 ANALYSIS</t>
  </si>
  <si>
    <t>CARGO MOVEMENT (KG) Q1,Q2 &amp; HALF YEAR 2019 ANALYSIS</t>
  </si>
  <si>
    <t>PASSENGERS MOVEMENT DOMESTIC</t>
  </si>
  <si>
    <t>PASSENGERS MOVEMENT FOREIGN</t>
  </si>
  <si>
    <t>AIRCRAFT MOVEMENT FOREIGN</t>
  </si>
  <si>
    <t>AIRCRAFT MOVEMENT DOMESTIC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</si>
</sst>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000000"/>
      <name val="Arial Black"/>
      <family val="2"/>
    </font>
    <font>
      <sz val="14"/>
      <color rgb="FF000000"/>
      <name val="Arial Black"/>
      <family val="2"/>
    </font>
    <font>
      <sz val="10"/>
      <name val="Arial"/>
      <family val="2"/>
    </font>
    <font>
      <sz val="14"/>
      <color rgb="FF000000"/>
      <name val="Calibri"/>
      <family val="2"/>
    </font>
    <font>
      <b/>
      <sz val="11"/>
      <color rgb="FF000000"/>
      <name val="Arial Black"/>
      <family val="2"/>
    </font>
    <font>
      <sz val="14"/>
      <name val="Calibri"/>
      <family val="2"/>
    </font>
    <font>
      <sz val="11"/>
      <color rgb="FF000000"/>
      <name val="Arial Black"/>
      <family val="2"/>
    </font>
    <font>
      <sz val="11"/>
      <name val="Arial Black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Arial Black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Arial Black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312">
    <xf numFmtId="0" fontId="0" fillId="0" borderId="0" xfId="0"/>
    <xf numFmtId="0" fontId="2" fillId="0" borderId="0" xfId="0" applyFont="1" applyBorder="1"/>
    <xf numFmtId="0" fontId="4" fillId="0" borderId="1" xfId="0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6" xfId="2" applyFont="1" applyBorder="1"/>
    <xf numFmtId="0" fontId="3" fillId="0" borderId="7" xfId="2" applyFont="1" applyBorder="1" applyAlignment="1">
      <alignment horizontal="center" wrapText="1"/>
    </xf>
    <xf numFmtId="0" fontId="6" fillId="0" borderId="0" xfId="0" applyFont="1" applyBorder="1"/>
    <xf numFmtId="0" fontId="4" fillId="0" borderId="8" xfId="0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1" fontId="3" fillId="0" borderId="1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3" fillId="0" borderId="13" xfId="2" applyFont="1" applyBorder="1" applyAlignment="1">
      <alignment horizontal="center"/>
    </xf>
    <xf numFmtId="1" fontId="3" fillId="0" borderId="5" xfId="2" applyNumberFormat="1" applyFont="1" applyBorder="1" applyAlignment="1">
      <alignment horizontal="center"/>
    </xf>
    <xf numFmtId="0" fontId="3" fillId="2" borderId="15" xfId="2" applyFont="1" applyFill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 wrapText="1"/>
    </xf>
    <xf numFmtId="0" fontId="7" fillId="0" borderId="18" xfId="0" applyFont="1" applyBorder="1"/>
    <xf numFmtId="164" fontId="7" fillId="0" borderId="19" xfId="1" applyNumberFormat="1" applyFont="1" applyBorder="1"/>
    <xf numFmtId="164" fontId="8" fillId="0" borderId="20" xfId="1" applyNumberFormat="1" applyFont="1" applyBorder="1" applyAlignment="1">
      <alignment horizontal="center"/>
    </xf>
    <xf numFmtId="164" fontId="8" fillId="0" borderId="21" xfId="1" applyNumberFormat="1" applyFont="1" applyBorder="1" applyAlignment="1">
      <alignment horizontal="center"/>
    </xf>
    <xf numFmtId="164" fontId="9" fillId="0" borderId="22" xfId="1" applyNumberFormat="1" applyFont="1" applyBorder="1" applyAlignment="1">
      <alignment horizontal="right"/>
    </xf>
    <xf numFmtId="164" fontId="8" fillId="0" borderId="23" xfId="1" applyNumberFormat="1" applyFont="1" applyBorder="1" applyAlignment="1">
      <alignment horizontal="center"/>
    </xf>
    <xf numFmtId="164" fontId="8" fillId="0" borderId="24" xfId="1" applyNumberFormat="1" applyFont="1" applyBorder="1" applyAlignment="1">
      <alignment horizontal="center"/>
    </xf>
    <xf numFmtId="164" fontId="10" fillId="0" borderId="22" xfId="1" applyNumberFormat="1" applyFont="1" applyBorder="1" applyAlignment="1">
      <alignment horizontal="right"/>
    </xf>
    <xf numFmtId="164" fontId="9" fillId="2" borderId="22" xfId="1" applyNumberFormat="1" applyFont="1" applyFill="1" applyBorder="1" applyAlignment="1">
      <alignment horizontal="right"/>
    </xf>
    <xf numFmtId="164" fontId="8" fillId="0" borderId="25" xfId="1" applyNumberFormat="1" applyFont="1" applyBorder="1" applyAlignment="1">
      <alignment horizontal="center"/>
    </xf>
    <xf numFmtId="164" fontId="7" fillId="0" borderId="22" xfId="1" applyNumberFormat="1" applyFont="1" applyBorder="1" applyAlignment="1">
      <alignment horizontal="right"/>
    </xf>
    <xf numFmtId="164" fontId="7" fillId="2" borderId="22" xfId="1" applyNumberFormat="1" applyFont="1" applyFill="1" applyBorder="1" applyAlignment="1">
      <alignment horizontal="right"/>
    </xf>
    <xf numFmtId="164" fontId="9" fillId="0" borderId="26" xfId="1" applyNumberFormat="1" applyFont="1" applyBorder="1" applyAlignment="1">
      <alignment horizontal="right"/>
    </xf>
    <xf numFmtId="164" fontId="9" fillId="0" borderId="24" xfId="1" applyNumberFormat="1" applyFont="1" applyBorder="1" applyAlignment="1">
      <alignment horizontal="right"/>
    </xf>
    <xf numFmtId="0" fontId="7" fillId="0" borderId="27" xfId="0" applyFont="1" applyBorder="1"/>
    <xf numFmtId="164" fontId="7" fillId="0" borderId="28" xfId="1" applyNumberFormat="1" applyFont="1" applyBorder="1"/>
    <xf numFmtId="164" fontId="8" fillId="0" borderId="29" xfId="1" applyNumberFormat="1" applyFont="1" applyBorder="1" applyAlignment="1">
      <alignment horizontal="center"/>
    </xf>
    <xf numFmtId="164" fontId="8" fillId="0" borderId="30" xfId="1" applyNumberFormat="1" applyFont="1" applyBorder="1" applyAlignment="1">
      <alignment horizontal="center"/>
    </xf>
    <xf numFmtId="164" fontId="8" fillId="0" borderId="31" xfId="1" applyNumberFormat="1" applyFont="1" applyBorder="1" applyAlignment="1">
      <alignment horizontal="center"/>
    </xf>
    <xf numFmtId="3" fontId="2" fillId="0" borderId="30" xfId="0" applyNumberFormat="1" applyFont="1" applyBorder="1"/>
    <xf numFmtId="164" fontId="8" fillId="2" borderId="29" xfId="1" applyNumberFormat="1" applyFont="1" applyFill="1" applyBorder="1" applyAlignment="1">
      <alignment horizontal="center"/>
    </xf>
    <xf numFmtId="164" fontId="8" fillId="2" borderId="30" xfId="1" applyNumberFormat="1" applyFont="1" applyFill="1" applyBorder="1" applyAlignment="1">
      <alignment horizontal="center"/>
    </xf>
    <xf numFmtId="164" fontId="7" fillId="0" borderId="32" xfId="1" applyNumberFormat="1" applyFont="1" applyBorder="1"/>
    <xf numFmtId="164" fontId="7" fillId="0" borderId="14" xfId="1" applyNumberFormat="1" applyFont="1" applyBorder="1"/>
    <xf numFmtId="164" fontId="8" fillId="2" borderId="31" xfId="1" applyNumberFormat="1" applyFont="1" applyFill="1" applyBorder="1" applyAlignment="1">
      <alignment horizontal="center"/>
    </xf>
    <xf numFmtId="3" fontId="2" fillId="0" borderId="33" xfId="0" applyNumberFormat="1" applyFont="1" applyBorder="1"/>
    <xf numFmtId="3" fontId="11" fillId="0" borderId="33" xfId="0" applyNumberFormat="1" applyFont="1" applyFill="1" applyBorder="1"/>
    <xf numFmtId="3" fontId="11" fillId="0" borderId="30" xfId="0" applyNumberFormat="1" applyFont="1" applyBorder="1"/>
    <xf numFmtId="0" fontId="8" fillId="0" borderId="29" xfId="0" applyFont="1" applyBorder="1"/>
    <xf numFmtId="0" fontId="8" fillId="0" borderId="30" xfId="0" applyFont="1" applyBorder="1"/>
    <xf numFmtId="164" fontId="7" fillId="0" borderId="28" xfId="1" applyNumberFormat="1" applyFont="1" applyFill="1" applyBorder="1"/>
    <xf numFmtId="164" fontId="10" fillId="2" borderId="29" xfId="1" applyNumberFormat="1" applyFont="1" applyFill="1" applyBorder="1" applyAlignment="1">
      <alignment horizontal="right"/>
    </xf>
    <xf numFmtId="164" fontId="10" fillId="2" borderId="30" xfId="1" applyNumberFormat="1" applyFont="1" applyFill="1" applyBorder="1" applyAlignment="1">
      <alignment horizontal="right"/>
    </xf>
    <xf numFmtId="164" fontId="7" fillId="0" borderId="28" xfId="1" applyNumberFormat="1" applyFont="1" applyBorder="1" applyAlignment="1">
      <alignment horizontal="left"/>
    </xf>
    <xf numFmtId="164" fontId="7" fillId="0" borderId="28" xfId="1" applyNumberFormat="1" applyFont="1" applyFill="1" applyBorder="1" applyAlignment="1">
      <alignment horizontal="left"/>
    </xf>
    <xf numFmtId="164" fontId="8" fillId="0" borderId="34" xfId="1" applyNumberFormat="1" applyFont="1" applyBorder="1" applyAlignment="1">
      <alignment horizontal="center"/>
    </xf>
    <xf numFmtId="3" fontId="11" fillId="0" borderId="33" xfId="0" applyNumberFormat="1" applyFont="1" applyBorder="1"/>
    <xf numFmtId="164" fontId="7" fillId="0" borderId="30" xfId="1" applyNumberFormat="1" applyFont="1" applyBorder="1"/>
    <xf numFmtId="164" fontId="8" fillId="2" borderId="35" xfId="1" applyNumberFormat="1" applyFont="1" applyFill="1" applyBorder="1" applyAlignment="1">
      <alignment horizontal="center"/>
    </xf>
    <xf numFmtId="164" fontId="8" fillId="2" borderId="36" xfId="1" applyNumberFormat="1" applyFont="1" applyFill="1" applyBorder="1" applyAlignment="1">
      <alignment horizontal="center"/>
    </xf>
    <xf numFmtId="164" fontId="8" fillId="2" borderId="37" xfId="1" applyNumberFormat="1" applyFont="1" applyFill="1" applyBorder="1" applyAlignment="1">
      <alignment horizontal="center"/>
    </xf>
    <xf numFmtId="164" fontId="8" fillId="2" borderId="38" xfId="1" applyNumberFormat="1" applyFont="1" applyFill="1" applyBorder="1" applyAlignment="1">
      <alignment horizontal="center"/>
    </xf>
    <xf numFmtId="164" fontId="8" fillId="0" borderId="35" xfId="1" applyNumberFormat="1" applyFont="1" applyFill="1" applyBorder="1" applyAlignment="1">
      <alignment horizontal="center"/>
    </xf>
    <xf numFmtId="164" fontId="8" fillId="0" borderId="36" xfId="1" applyNumberFormat="1" applyFont="1" applyFill="1" applyBorder="1" applyAlignment="1">
      <alignment horizontal="center"/>
    </xf>
    <xf numFmtId="164" fontId="8" fillId="0" borderId="37" xfId="1" applyNumberFormat="1" applyFont="1" applyFill="1" applyBorder="1" applyAlignment="1">
      <alignment horizontal="center"/>
    </xf>
    <xf numFmtId="164" fontId="8" fillId="0" borderId="38" xfId="1" applyNumberFormat="1" applyFont="1" applyFill="1" applyBorder="1" applyAlignment="1">
      <alignment horizontal="center"/>
    </xf>
    <xf numFmtId="0" fontId="9" fillId="0" borderId="3" xfId="0" applyFont="1" applyBorder="1"/>
    <xf numFmtId="164" fontId="7" fillId="0" borderId="3" xfId="1" applyNumberFormat="1" applyFont="1" applyBorder="1"/>
    <xf numFmtId="0" fontId="4" fillId="0" borderId="7" xfId="0" applyFont="1" applyBorder="1"/>
    <xf numFmtId="0" fontId="3" fillId="0" borderId="39" xfId="2" applyFont="1" applyBorder="1"/>
    <xf numFmtId="0" fontId="3" fillId="0" borderId="40" xfId="2" applyFont="1" applyBorder="1"/>
    <xf numFmtId="0" fontId="3" fillId="0" borderId="7" xfId="2" applyFont="1" applyBorder="1" applyAlignment="1">
      <alignment horizontal="left"/>
    </xf>
    <xf numFmtId="0" fontId="4" fillId="0" borderId="35" xfId="0" applyFont="1" applyBorder="1"/>
    <xf numFmtId="0" fontId="3" fillId="0" borderId="36" xfId="2" applyFont="1" applyBorder="1"/>
    <xf numFmtId="0" fontId="3" fillId="0" borderId="36" xfId="2" applyFont="1" applyBorder="1" applyAlignment="1">
      <alignment horizontal="center"/>
    </xf>
    <xf numFmtId="1" fontId="3" fillId="0" borderId="36" xfId="2" applyNumberFormat="1" applyFont="1" applyBorder="1" applyAlignment="1">
      <alignment horizontal="center"/>
    </xf>
    <xf numFmtId="0" fontId="3" fillId="2" borderId="36" xfId="2" applyFont="1" applyFill="1" applyBorder="1" applyAlignment="1">
      <alignment horizontal="center"/>
    </xf>
    <xf numFmtId="0" fontId="3" fillId="0" borderId="36" xfId="2" applyFont="1" applyBorder="1" applyAlignment="1">
      <alignment horizontal="left"/>
    </xf>
    <xf numFmtId="0" fontId="3" fillId="0" borderId="41" xfId="2" applyFont="1" applyBorder="1"/>
    <xf numFmtId="164" fontId="8" fillId="0" borderId="31" xfId="1" applyNumberFormat="1" applyFont="1" applyBorder="1"/>
    <xf numFmtId="164" fontId="8" fillId="0" borderId="30" xfId="1" applyNumberFormat="1" applyFont="1" applyBorder="1"/>
    <xf numFmtId="164" fontId="7" fillId="0" borderId="10" xfId="1" applyNumberFormat="1" applyFont="1" applyBorder="1"/>
    <xf numFmtId="164" fontId="7" fillId="0" borderId="17" xfId="1" applyNumberFormat="1" applyFont="1" applyBorder="1"/>
    <xf numFmtId="164" fontId="8" fillId="0" borderId="26" xfId="1" applyNumberFormat="1" applyFont="1" applyBorder="1"/>
    <xf numFmtId="164" fontId="8" fillId="0" borderId="24" xfId="1" applyNumberFormat="1" applyFont="1" applyBorder="1"/>
    <xf numFmtId="164" fontId="8" fillId="0" borderId="23" xfId="1" applyNumberFormat="1" applyFont="1" applyBorder="1"/>
    <xf numFmtId="164" fontId="8" fillId="0" borderId="29" xfId="1" applyNumberFormat="1" applyFont="1" applyBorder="1"/>
    <xf numFmtId="3" fontId="2" fillId="0" borderId="30" xfId="0" applyNumberFormat="1" applyFont="1" applyFill="1" applyBorder="1"/>
    <xf numFmtId="164" fontId="10" fillId="2" borderId="31" xfId="1" applyNumberFormat="1" applyFont="1" applyFill="1" applyBorder="1" applyAlignment="1">
      <alignment horizontal="right"/>
    </xf>
    <xf numFmtId="164" fontId="8" fillId="0" borderId="35" xfId="1" applyNumberFormat="1" applyFont="1" applyBorder="1"/>
    <xf numFmtId="164" fontId="8" fillId="0" borderId="36" xfId="1" applyNumberFormat="1" applyFont="1" applyBorder="1"/>
    <xf numFmtId="164" fontId="8" fillId="0" borderId="37" xfId="1" applyNumberFormat="1" applyFont="1" applyBorder="1"/>
    <xf numFmtId="164" fontId="8" fillId="0" borderId="38" xfId="1" applyNumberFormat="1" applyFont="1" applyBorder="1"/>
    <xf numFmtId="0" fontId="9" fillId="0" borderId="0" xfId="0" applyFont="1" applyBorder="1"/>
    <xf numFmtId="0" fontId="3" fillId="0" borderId="21" xfId="2" applyFont="1" applyBorder="1"/>
    <xf numFmtId="0" fontId="3" fillId="0" borderId="3" xfId="2" applyFont="1" applyBorder="1" applyAlignment="1">
      <alignment horizontal="center"/>
    </xf>
    <xf numFmtId="0" fontId="12" fillId="0" borderId="27" xfId="0" applyFont="1" applyBorder="1"/>
    <xf numFmtId="164" fontId="9" fillId="0" borderId="43" xfId="1" applyNumberFormat="1" applyFont="1" applyBorder="1" applyAlignment="1">
      <alignment horizontal="right"/>
    </xf>
    <xf numFmtId="164" fontId="10" fillId="0" borderId="43" xfId="1" applyNumberFormat="1" applyFont="1" applyBorder="1" applyAlignment="1">
      <alignment horizontal="right"/>
    </xf>
    <xf numFmtId="164" fontId="7" fillId="0" borderId="43" xfId="1" applyNumberFormat="1" applyFont="1" applyBorder="1" applyAlignment="1">
      <alignment horizontal="right"/>
    </xf>
    <xf numFmtId="164" fontId="8" fillId="0" borderId="20" xfId="1" applyNumberFormat="1" applyFont="1" applyBorder="1"/>
    <xf numFmtId="164" fontId="8" fillId="0" borderId="44" xfId="1" applyNumberFormat="1" applyFont="1" applyBorder="1"/>
    <xf numFmtId="164" fontId="7" fillId="2" borderId="43" xfId="1" applyNumberFormat="1" applyFont="1" applyFill="1" applyBorder="1" applyAlignment="1">
      <alignment horizontal="right"/>
    </xf>
    <xf numFmtId="164" fontId="9" fillId="0" borderId="29" xfId="1" applyNumberFormat="1" applyFont="1" applyBorder="1" applyAlignment="1">
      <alignment horizontal="right"/>
    </xf>
    <xf numFmtId="164" fontId="9" fillId="0" borderId="30" xfId="1" applyNumberFormat="1" applyFont="1" applyBorder="1" applyAlignment="1">
      <alignment horizontal="right"/>
    </xf>
    <xf numFmtId="164" fontId="8" fillId="0" borderId="45" xfId="1" applyNumberFormat="1" applyFont="1" applyBorder="1"/>
    <xf numFmtId="0" fontId="8" fillId="0" borderId="0" xfId="0" applyFont="1" applyBorder="1"/>
    <xf numFmtId="164" fontId="8" fillId="0" borderId="26" xfId="1" applyNumberFormat="1" applyFont="1" applyBorder="1" applyAlignment="1">
      <alignment horizontal="center"/>
    </xf>
    <xf numFmtId="164" fontId="9" fillId="0" borderId="30" xfId="1" applyNumberFormat="1" applyFont="1" applyBorder="1"/>
    <xf numFmtId="164" fontId="13" fillId="2" borderId="30" xfId="1" applyNumberFormat="1" applyFont="1" applyFill="1" applyBorder="1" applyAlignment="1">
      <alignment horizontal="right"/>
    </xf>
    <xf numFmtId="164" fontId="7" fillId="2" borderId="30" xfId="1" applyNumberFormat="1" applyFont="1" applyFill="1" applyBorder="1" applyAlignment="1">
      <alignment horizontal="right"/>
    </xf>
    <xf numFmtId="164" fontId="7" fillId="0" borderId="38" xfId="1" applyNumberFormat="1" applyFont="1" applyBorder="1"/>
    <xf numFmtId="164" fontId="9" fillId="0" borderId="38" xfId="1" applyNumberFormat="1" applyFont="1" applyBorder="1" applyAlignment="1">
      <alignment horizontal="right"/>
    </xf>
    <xf numFmtId="164" fontId="9" fillId="0" borderId="46" xfId="1" applyNumberFormat="1" applyFont="1" applyBorder="1" applyAlignment="1">
      <alignment horizontal="right"/>
    </xf>
    <xf numFmtId="164" fontId="13" fillId="2" borderId="38" xfId="1" applyNumberFormat="1" applyFont="1" applyFill="1" applyBorder="1" applyAlignment="1">
      <alignment horizontal="right"/>
    </xf>
    <xf numFmtId="164" fontId="9" fillId="0" borderId="38" xfId="1" applyNumberFormat="1" applyFont="1" applyFill="1" applyBorder="1" applyAlignment="1">
      <alignment horizontal="right"/>
    </xf>
    <xf numFmtId="0" fontId="2" fillId="0" borderId="3" xfId="0" applyFont="1" applyBorder="1"/>
    <xf numFmtId="0" fontId="9" fillId="0" borderId="7" xfId="0" applyFont="1" applyBorder="1"/>
    <xf numFmtId="0" fontId="9" fillId="0" borderId="35" xfId="0" applyFont="1" applyBorder="1"/>
    <xf numFmtId="0" fontId="3" fillId="0" borderId="47" xfId="2" applyFont="1" applyBorder="1" applyAlignment="1">
      <alignment horizontal="center"/>
    </xf>
    <xf numFmtId="164" fontId="8" fillId="0" borderId="21" xfId="1" applyNumberFormat="1" applyFont="1" applyBorder="1"/>
    <xf numFmtId="164" fontId="8" fillId="2" borderId="45" xfId="1" applyNumberFormat="1" applyFont="1" applyFill="1" applyBorder="1" applyAlignment="1">
      <alignment horizontal="center"/>
    </xf>
    <xf numFmtId="164" fontId="9" fillId="0" borderId="31" xfId="1" applyNumberFormat="1" applyFont="1" applyBorder="1" applyAlignment="1">
      <alignment horizontal="right"/>
    </xf>
    <xf numFmtId="164" fontId="7" fillId="0" borderId="48" xfId="1" applyNumberFormat="1" applyFont="1" applyBorder="1"/>
    <xf numFmtId="164" fontId="7" fillId="0" borderId="49" xfId="1" applyNumberFormat="1" applyFont="1" applyBorder="1"/>
    <xf numFmtId="164" fontId="7" fillId="0" borderId="45" xfId="1" applyNumberFormat="1" applyFont="1" applyBorder="1"/>
    <xf numFmtId="164" fontId="7" fillId="0" borderId="13" xfId="1" applyNumberFormat="1" applyFont="1" applyBorder="1"/>
    <xf numFmtId="164" fontId="7" fillId="0" borderId="15" xfId="1" applyNumberFormat="1" applyFont="1" applyBorder="1"/>
    <xf numFmtId="164" fontId="7" fillId="0" borderId="6" xfId="1" applyNumberFormat="1" applyFont="1" applyBorder="1"/>
    <xf numFmtId="0" fontId="14" fillId="0" borderId="0" xfId="0" applyFont="1"/>
    <xf numFmtId="43" fontId="0" fillId="0" borderId="0" xfId="0" applyNumberFormat="1"/>
    <xf numFmtId="0" fontId="16" fillId="0" borderId="30" xfId="0" applyFont="1" applyBorder="1"/>
    <xf numFmtId="0" fontId="16" fillId="0" borderId="0" xfId="0" applyFont="1"/>
    <xf numFmtId="43" fontId="16" fillId="0" borderId="30" xfId="1" applyFont="1" applyBorder="1"/>
    <xf numFmtId="43" fontId="17" fillId="0" borderId="30" xfId="0" applyNumberFormat="1" applyFont="1" applyBorder="1" applyAlignment="1">
      <alignment vertical="center"/>
    </xf>
    <xf numFmtId="0" fontId="17" fillId="0" borderId="0" xfId="0" applyFont="1"/>
    <xf numFmtId="43" fontId="16" fillId="0" borderId="30" xfId="0" applyNumberFormat="1" applyFont="1" applyBorder="1" applyAlignment="1">
      <alignment vertical="center"/>
    </xf>
    <xf numFmtId="43" fontId="1" fillId="0" borderId="0" xfId="1" applyFont="1"/>
    <xf numFmtId="43" fontId="17" fillId="0" borderId="30" xfId="1" applyFont="1" applyBorder="1" applyAlignment="1">
      <alignment vertical="center"/>
    </xf>
    <xf numFmtId="43" fontId="16" fillId="0" borderId="31" xfId="1" applyFont="1" applyBorder="1" applyAlignment="1">
      <alignment vertical="center"/>
    </xf>
    <xf numFmtId="43" fontId="16" fillId="0" borderId="30" xfId="1" applyFont="1" applyBorder="1" applyAlignment="1">
      <alignment vertical="center"/>
    </xf>
    <xf numFmtId="43" fontId="16" fillId="0" borderId="53" xfId="1" applyFont="1" applyBorder="1" applyAlignment="1">
      <alignment vertical="center"/>
    </xf>
    <xf numFmtId="43" fontId="16" fillId="0" borderId="36" xfId="1" applyFont="1" applyBorder="1" applyAlignment="1">
      <alignment vertical="center"/>
    </xf>
    <xf numFmtId="43" fontId="17" fillId="0" borderId="0" xfId="0" applyNumberFormat="1" applyFont="1"/>
    <xf numFmtId="43" fontId="17" fillId="0" borderId="30" xfId="0" applyNumberFormat="1" applyFont="1" applyBorder="1"/>
    <xf numFmtId="43" fontId="16" fillId="0" borderId="45" xfId="1" applyFont="1" applyBorder="1" applyAlignment="1">
      <alignment vertical="center"/>
    </xf>
    <xf numFmtId="43" fontId="16" fillId="0" borderId="47" xfId="1" applyFont="1" applyBorder="1" applyAlignment="1">
      <alignment vertical="center"/>
    </xf>
    <xf numFmtId="164" fontId="2" fillId="0" borderId="0" xfId="0" applyNumberFormat="1" applyFont="1" applyBorder="1"/>
    <xf numFmtId="0" fontId="3" fillId="0" borderId="44" xfId="2" applyFont="1" applyBorder="1" applyAlignment="1">
      <alignment horizontal="left"/>
    </xf>
    <xf numFmtId="0" fontId="3" fillId="0" borderId="30" xfId="2" applyFont="1" applyBorder="1" applyAlignment="1">
      <alignment horizontal="center"/>
    </xf>
    <xf numFmtId="0" fontId="3" fillId="0" borderId="39" xfId="2" applyFont="1" applyBorder="1" applyAlignment="1">
      <alignment horizontal="center" wrapText="1"/>
    </xf>
    <xf numFmtId="0" fontId="3" fillId="0" borderId="10" xfId="2" applyFont="1" applyBorder="1" applyAlignment="1">
      <alignment horizontal="center" wrapText="1"/>
    </xf>
    <xf numFmtId="0" fontId="22" fillId="0" borderId="58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3" borderId="60" xfId="0" applyFont="1" applyFill="1" applyBorder="1" applyAlignment="1">
      <alignment horizontal="center"/>
    </xf>
    <xf numFmtId="164" fontId="0" fillId="0" borderId="0" xfId="0" applyNumberFormat="1"/>
    <xf numFmtId="2" fontId="2" fillId="0" borderId="0" xfId="0" applyNumberFormat="1" applyFont="1" applyBorder="1"/>
    <xf numFmtId="0" fontId="25" fillId="0" borderId="0" xfId="0" applyFont="1" applyBorder="1" applyAlignment="1">
      <alignment vertical="center"/>
    </xf>
    <xf numFmtId="2" fontId="2" fillId="0" borderId="30" xfId="0" applyNumberFormat="1" applyFont="1" applyBorder="1"/>
    <xf numFmtId="2" fontId="2" fillId="3" borderId="30" xfId="0" applyNumberFormat="1" applyFont="1" applyFill="1" applyBorder="1"/>
    <xf numFmtId="2" fontId="2" fillId="0" borderId="29" xfId="0" applyNumberFormat="1" applyFont="1" applyBorder="1"/>
    <xf numFmtId="2" fontId="2" fillId="3" borderId="43" xfId="0" applyNumberFormat="1" applyFont="1" applyFill="1" applyBorder="1"/>
    <xf numFmtId="2" fontId="23" fillId="0" borderId="35" xfId="0" applyNumberFormat="1" applyFont="1" applyBorder="1"/>
    <xf numFmtId="2" fontId="23" fillId="0" borderId="36" xfId="0" applyNumberFormat="1" applyFont="1" applyBorder="1"/>
    <xf numFmtId="2" fontId="23" fillId="3" borderId="41" xfId="0" applyNumberFormat="1" applyFont="1" applyFill="1" applyBorder="1"/>
    <xf numFmtId="2" fontId="2" fillId="0" borderId="26" xfId="0" applyNumberFormat="1" applyFont="1" applyBorder="1"/>
    <xf numFmtId="2" fontId="2" fillId="0" borderId="24" xfId="0" applyNumberFormat="1" applyFont="1" applyBorder="1"/>
    <xf numFmtId="2" fontId="2" fillId="3" borderId="24" xfId="0" applyNumberFormat="1" applyFont="1" applyFill="1" applyBorder="1"/>
    <xf numFmtId="2" fontId="2" fillId="3" borderId="22" xfId="0" applyNumberFormat="1" applyFont="1" applyFill="1" applyBorder="1"/>
    <xf numFmtId="0" fontId="26" fillId="0" borderId="1" xfId="0" applyFont="1" applyBorder="1"/>
    <xf numFmtId="2" fontId="17" fillId="0" borderId="30" xfId="0" applyNumberFormat="1" applyFont="1" applyBorder="1"/>
    <xf numFmtId="0" fontId="22" fillId="3" borderId="30" xfId="0" applyFont="1" applyFill="1" applyBorder="1" applyAlignment="1">
      <alignment horizontal="center"/>
    </xf>
    <xf numFmtId="43" fontId="17" fillId="3" borderId="30" xfId="0" applyNumberFormat="1" applyFont="1" applyFill="1" applyBorder="1"/>
    <xf numFmtId="0" fontId="22" fillId="3" borderId="43" xfId="0" applyFont="1" applyFill="1" applyBorder="1" applyAlignment="1">
      <alignment horizontal="center"/>
    </xf>
    <xf numFmtId="2" fontId="17" fillId="0" borderId="29" xfId="0" applyNumberFormat="1" applyFont="1" applyBorder="1"/>
    <xf numFmtId="2" fontId="17" fillId="3" borderId="43" xfId="0" applyNumberFormat="1" applyFont="1" applyFill="1" applyBorder="1"/>
    <xf numFmtId="2" fontId="27" fillId="0" borderId="35" xfId="0" applyNumberFormat="1" applyFont="1" applyBorder="1"/>
    <xf numFmtId="2" fontId="27" fillId="0" borderId="36" xfId="0" applyNumberFormat="1" applyFont="1" applyBorder="1"/>
    <xf numFmtId="2" fontId="27" fillId="3" borderId="41" xfId="0" applyNumberFormat="1" applyFont="1" applyFill="1" applyBorder="1"/>
    <xf numFmtId="2" fontId="17" fillId="0" borderId="26" xfId="0" applyNumberFormat="1" applyFont="1" applyBorder="1"/>
    <xf numFmtId="2" fontId="17" fillId="0" borderId="24" xfId="0" applyNumberFormat="1" applyFont="1" applyBorder="1"/>
    <xf numFmtId="2" fontId="17" fillId="3" borderId="22" xfId="0" applyNumberFormat="1" applyFont="1" applyFill="1" applyBorder="1"/>
    <xf numFmtId="0" fontId="16" fillId="0" borderId="35" xfId="0" applyFont="1" applyBorder="1"/>
    <xf numFmtId="0" fontId="16" fillId="0" borderId="36" xfId="0" applyFont="1" applyBorder="1"/>
    <xf numFmtId="0" fontId="22" fillId="3" borderId="41" xfId="0" applyFont="1" applyFill="1" applyBorder="1" applyAlignment="1">
      <alignment horizontal="center"/>
    </xf>
    <xf numFmtId="43" fontId="17" fillId="0" borderId="29" xfId="0" applyNumberFormat="1" applyFont="1" applyBorder="1"/>
    <xf numFmtId="43" fontId="17" fillId="3" borderId="43" xfId="0" applyNumberFormat="1" applyFont="1" applyFill="1" applyBorder="1"/>
    <xf numFmtId="0" fontId="22" fillId="3" borderId="47" xfId="0" applyFont="1" applyFill="1" applyBorder="1" applyAlignment="1">
      <alignment horizontal="center"/>
    </xf>
    <xf numFmtId="2" fontId="17" fillId="3" borderId="54" xfId="0" applyNumberFormat="1" applyFont="1" applyFill="1" applyBorder="1"/>
    <xf numFmtId="2" fontId="17" fillId="3" borderId="45" xfId="0" applyNumberFormat="1" applyFont="1" applyFill="1" applyBorder="1"/>
    <xf numFmtId="2" fontId="27" fillId="3" borderId="47" xfId="0" applyNumberFormat="1" applyFont="1" applyFill="1" applyBorder="1"/>
    <xf numFmtId="0" fontId="16" fillId="0" borderId="53" xfId="0" applyFont="1" applyBorder="1"/>
    <xf numFmtId="2" fontId="17" fillId="0" borderId="23" xfId="0" applyNumberFormat="1" applyFont="1" applyBorder="1"/>
    <xf numFmtId="2" fontId="17" fillId="0" borderId="31" xfId="0" applyNumberFormat="1" applyFont="1" applyBorder="1"/>
    <xf numFmtId="2" fontId="27" fillId="0" borderId="53" xfId="0" applyNumberFormat="1" applyFont="1" applyBorder="1"/>
    <xf numFmtId="43" fontId="17" fillId="3" borderId="45" xfId="0" applyNumberFormat="1" applyFont="1" applyFill="1" applyBorder="1"/>
    <xf numFmtId="43" fontId="17" fillId="0" borderId="31" xfId="0" applyNumberFormat="1" applyFont="1" applyBorder="1"/>
    <xf numFmtId="0" fontId="22" fillId="3" borderId="62" xfId="0" applyFont="1" applyFill="1" applyBorder="1" applyAlignment="1">
      <alignment horizontal="center"/>
    </xf>
    <xf numFmtId="0" fontId="22" fillId="0" borderId="30" xfId="0" applyFont="1" applyBorder="1" applyAlignment="1">
      <alignment horizontal="center"/>
    </xf>
    <xf numFmtId="164" fontId="0" fillId="0" borderId="30" xfId="0" applyNumberFormat="1" applyBorder="1"/>
    <xf numFmtId="0" fontId="22" fillId="0" borderId="29" xfId="0" applyFont="1" applyBorder="1" applyAlignment="1">
      <alignment horizontal="center"/>
    </xf>
    <xf numFmtId="164" fontId="0" fillId="0" borderId="29" xfId="0" applyNumberFormat="1" applyBorder="1"/>
    <xf numFmtId="2" fontId="2" fillId="0" borderId="35" xfId="0" applyNumberFormat="1" applyFont="1" applyBorder="1"/>
    <xf numFmtId="2" fontId="2" fillId="0" borderId="36" xfId="0" applyNumberFormat="1" applyFont="1" applyBorder="1"/>
    <xf numFmtId="2" fontId="2" fillId="3" borderId="41" xfId="0" applyNumberFormat="1" applyFont="1" applyFill="1" applyBorder="1"/>
    <xf numFmtId="0" fontId="22" fillId="3" borderId="45" xfId="0" applyFont="1" applyFill="1" applyBorder="1" applyAlignment="1">
      <alignment horizontal="center"/>
    </xf>
    <xf numFmtId="2" fontId="2" fillId="3" borderId="45" xfId="0" applyNumberFormat="1" applyFont="1" applyFill="1" applyBorder="1"/>
    <xf numFmtId="2" fontId="2" fillId="3" borderId="47" xfId="0" applyNumberFormat="1" applyFont="1" applyFill="1" applyBorder="1"/>
    <xf numFmtId="0" fontId="22" fillId="0" borderId="31" xfId="0" applyFont="1" applyBorder="1" applyAlignment="1">
      <alignment horizontal="center"/>
    </xf>
    <xf numFmtId="2" fontId="2" fillId="0" borderId="31" xfId="0" applyNumberFormat="1" applyFont="1" applyBorder="1"/>
    <xf numFmtId="2" fontId="2" fillId="0" borderId="53" xfId="0" applyNumberFormat="1" applyFont="1" applyBorder="1"/>
    <xf numFmtId="2" fontId="23" fillId="3" borderId="47" xfId="0" applyNumberFormat="1" applyFont="1" applyFill="1" applyBorder="1"/>
    <xf numFmtId="2" fontId="23" fillId="0" borderId="53" xfId="0" applyNumberFormat="1" applyFont="1" applyBorder="1"/>
    <xf numFmtId="2" fontId="24" fillId="0" borderId="35" xfId="0" applyNumberFormat="1" applyFont="1" applyBorder="1"/>
    <xf numFmtId="2" fontId="24" fillId="0" borderId="36" xfId="0" applyNumberFormat="1" applyFont="1" applyBorder="1"/>
    <xf numFmtId="2" fontId="24" fillId="3" borderId="47" xfId="0" applyNumberFormat="1" applyFont="1" applyFill="1" applyBorder="1"/>
    <xf numFmtId="2" fontId="24" fillId="3" borderId="41" xfId="0" applyNumberFormat="1" applyFont="1" applyFill="1" applyBorder="1"/>
    <xf numFmtId="2" fontId="24" fillId="0" borderId="53" xfId="0" applyNumberFormat="1" applyFont="1" applyBorder="1"/>
    <xf numFmtId="2" fontId="2" fillId="3" borderId="54" xfId="0" applyNumberFormat="1" applyFont="1" applyFill="1" applyBorder="1"/>
    <xf numFmtId="2" fontId="2" fillId="0" borderId="23" xfId="0" applyNumberFormat="1" applyFont="1" applyBorder="1"/>
    <xf numFmtId="0" fontId="22" fillId="0" borderId="35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164" fontId="2" fillId="0" borderId="30" xfId="0" applyNumberFormat="1" applyFont="1" applyBorder="1"/>
    <xf numFmtId="2" fontId="24" fillId="0" borderId="30" xfId="0" applyNumberFormat="1" applyFont="1" applyBorder="1"/>
    <xf numFmtId="2" fontId="24" fillId="3" borderId="30" xfId="0" applyNumberFormat="1" applyFont="1" applyFill="1" applyBorder="1"/>
    <xf numFmtId="2" fontId="24" fillId="3" borderId="36" xfId="0" applyNumberFormat="1" applyFont="1" applyFill="1" applyBorder="1"/>
    <xf numFmtId="164" fontId="2" fillId="0" borderId="24" xfId="0" applyNumberFormat="1" applyFont="1" applyBorder="1"/>
    <xf numFmtId="164" fontId="2" fillId="0" borderId="29" xfId="0" applyNumberFormat="1" applyFont="1" applyBorder="1"/>
    <xf numFmtId="164" fontId="2" fillId="0" borderId="35" xfId="0" applyNumberFormat="1" applyFont="1" applyBorder="1"/>
    <xf numFmtId="164" fontId="2" fillId="0" borderId="36" xfId="0" applyNumberFormat="1" applyFont="1" applyBorder="1"/>
    <xf numFmtId="2" fontId="24" fillId="3" borderId="45" xfId="0" applyNumberFormat="1" applyFont="1" applyFill="1" applyBorder="1"/>
    <xf numFmtId="2" fontId="24" fillId="0" borderId="31" xfId="0" applyNumberFormat="1" applyFont="1" applyBorder="1"/>
    <xf numFmtId="0" fontId="19" fillId="0" borderId="26" xfId="0" applyFont="1" applyBorder="1"/>
    <xf numFmtId="0" fontId="19" fillId="0" borderId="24" xfId="0" applyFont="1" applyBorder="1"/>
    <xf numFmtId="0" fontId="19" fillId="3" borderId="54" xfId="0" applyFont="1" applyFill="1" applyBorder="1"/>
    <xf numFmtId="0" fontId="19" fillId="3" borderId="22" xfId="0" applyFont="1" applyFill="1" applyBorder="1"/>
    <xf numFmtId="0" fontId="19" fillId="0" borderId="23" xfId="0" applyFont="1" applyBorder="1"/>
    <xf numFmtId="0" fontId="6" fillId="0" borderId="63" xfId="0" applyFont="1" applyBorder="1"/>
    <xf numFmtId="0" fontId="6" fillId="0" borderId="11" xfId="0" applyFont="1" applyBorder="1"/>
    <xf numFmtId="0" fontId="6" fillId="3" borderId="12" xfId="0" applyFont="1" applyFill="1" applyBorder="1"/>
    <xf numFmtId="0" fontId="6" fillId="3" borderId="16" xfId="0" applyFont="1" applyFill="1" applyBorder="1"/>
    <xf numFmtId="0" fontId="6" fillId="0" borderId="64" xfId="0" applyFont="1" applyBorder="1"/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19" xfId="0" applyFont="1" applyBorder="1" applyAlignment="1">
      <alignment horizontal="center"/>
    </xf>
    <xf numFmtId="43" fontId="16" fillId="0" borderId="19" xfId="0" applyNumberFormat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43" fontId="16" fillId="0" borderId="30" xfId="1" applyFont="1" applyBorder="1" applyAlignment="1">
      <alignment horizontal="center"/>
    </xf>
    <xf numFmtId="43" fontId="15" fillId="0" borderId="39" xfId="0" applyNumberFormat="1" applyFont="1" applyBorder="1" applyAlignment="1">
      <alignment horizontal="center"/>
    </xf>
    <xf numFmtId="43" fontId="15" fillId="0" borderId="2" xfId="0" applyNumberFormat="1" applyFont="1" applyBorder="1" applyAlignment="1">
      <alignment horizontal="center"/>
    </xf>
    <xf numFmtId="43" fontId="15" fillId="0" borderId="50" xfId="0" applyNumberFormat="1" applyFont="1" applyBorder="1" applyAlignment="1">
      <alignment horizontal="center"/>
    </xf>
    <xf numFmtId="43" fontId="15" fillId="0" borderId="10" xfId="0" applyNumberFormat="1" applyFont="1" applyBorder="1" applyAlignment="1">
      <alignment horizontal="center"/>
    </xf>
    <xf numFmtId="43" fontId="15" fillId="0" borderId="9" xfId="0" applyNumberFormat="1" applyFont="1" applyBorder="1" applyAlignment="1">
      <alignment horizontal="center"/>
    </xf>
    <xf numFmtId="43" fontId="15" fillId="0" borderId="51" xfId="0" applyNumberFormat="1" applyFont="1" applyBorder="1" applyAlignment="1">
      <alignment horizontal="center"/>
    </xf>
    <xf numFmtId="43" fontId="15" fillId="0" borderId="39" xfId="1" applyFont="1" applyBorder="1" applyAlignment="1">
      <alignment horizontal="center" vertical="center"/>
    </xf>
    <xf numFmtId="43" fontId="15" fillId="0" borderId="2" xfId="1" applyFont="1" applyBorder="1" applyAlignment="1">
      <alignment horizontal="center" vertical="center"/>
    </xf>
    <xf numFmtId="43" fontId="15" fillId="0" borderId="50" xfId="1" applyFont="1" applyBorder="1" applyAlignment="1">
      <alignment horizontal="center" vertical="center"/>
    </xf>
    <xf numFmtId="43" fontId="15" fillId="0" borderId="48" xfId="1" applyFont="1" applyBorder="1" applyAlignment="1">
      <alignment horizontal="center" vertical="center"/>
    </xf>
    <xf numFmtId="43" fontId="15" fillId="0" borderId="0" xfId="1" applyFont="1" applyBorder="1" applyAlignment="1">
      <alignment horizontal="center" vertical="center"/>
    </xf>
    <xf numFmtId="43" fontId="15" fillId="0" borderId="52" xfId="1" applyFont="1" applyBorder="1" applyAlignment="1">
      <alignment horizontal="center" vertical="center"/>
    </xf>
    <xf numFmtId="43" fontId="16" fillId="0" borderId="45" xfId="1" applyFont="1" applyBorder="1" applyAlignment="1">
      <alignment horizontal="center"/>
    </xf>
    <xf numFmtId="43" fontId="16" fillId="0" borderId="28" xfId="1" applyFont="1" applyBorder="1" applyAlignment="1">
      <alignment horizontal="center"/>
    </xf>
    <xf numFmtId="43" fontId="16" fillId="0" borderId="31" xfId="1" applyFont="1" applyBorder="1" applyAlignment="1">
      <alignment horizontal="center"/>
    </xf>
    <xf numFmtId="0" fontId="16" fillId="0" borderId="38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164" fontId="20" fillId="0" borderId="30" xfId="0" applyNumberFormat="1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7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3" fillId="0" borderId="5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64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BG81"/>
  <sheetViews>
    <sheetView tabSelected="1" topLeftCell="B1" workbookViewId="0">
      <pane xSplit="22" ySplit="7" topLeftCell="AN37" activePane="bottomRight" state="frozen"/>
      <selection activeCell="B1" sqref="B1"/>
      <selection pane="topRight" activeCell="X1" sqref="X1"/>
      <selection pane="bottomLeft" activeCell="B8" sqref="B8"/>
      <selection pane="bottomRight" activeCell="BE39" sqref="BE39"/>
    </sheetView>
  </sheetViews>
  <sheetFormatPr defaultColWidth="9.140625" defaultRowHeight="15" x14ac:dyDescent="0.25"/>
  <cols>
    <col min="1" max="1" width="5.5703125" style="1" customWidth="1"/>
    <col min="2" max="2" width="16.5703125" style="1" customWidth="1"/>
    <col min="3" max="4" width="12.28515625" style="1" hidden="1" customWidth="1"/>
    <col min="5" max="5" width="14.28515625" style="1" hidden="1" customWidth="1"/>
    <col min="6" max="7" width="12.28515625" style="1" hidden="1" customWidth="1"/>
    <col min="8" max="8" width="14.28515625" style="1" hidden="1" customWidth="1"/>
    <col min="9" max="10" width="12.28515625" style="1" hidden="1" customWidth="1"/>
    <col min="11" max="11" width="14.28515625" style="1" hidden="1" customWidth="1"/>
    <col min="12" max="13" width="12.28515625" style="1" hidden="1" customWidth="1"/>
    <col min="14" max="14" width="14.28515625" style="1" hidden="1" customWidth="1"/>
    <col min="15" max="16" width="12.28515625" style="1" hidden="1" customWidth="1"/>
    <col min="17" max="17" width="14.28515625" style="1" hidden="1" customWidth="1"/>
    <col min="18" max="19" width="12.28515625" style="1" hidden="1" customWidth="1"/>
    <col min="20" max="23" width="14.28515625" style="1" hidden="1" customWidth="1"/>
    <col min="24" max="25" width="10.5703125" style="1" bestFit="1" customWidth="1"/>
    <col min="26" max="26" width="14.42578125" style="1" customWidth="1"/>
    <col min="27" max="28" width="10.5703125" style="1" bestFit="1" customWidth="1"/>
    <col min="29" max="29" width="14.140625" style="1" customWidth="1"/>
    <col min="30" max="31" width="10.5703125" style="1" bestFit="1" customWidth="1"/>
    <col min="32" max="32" width="14.7109375" style="1" customWidth="1"/>
    <col min="33" max="37" width="9.140625" style="1"/>
    <col min="38" max="44" width="10.5703125" style="1" bestFit="1" customWidth="1"/>
    <col min="45" max="47" width="7.7109375" style="1" bestFit="1" customWidth="1"/>
    <col min="48" max="50" width="7.5703125" style="1" bestFit="1" customWidth="1"/>
    <col min="51" max="56" width="7.7109375" style="1" bestFit="1" customWidth="1"/>
    <col min="57" max="59" width="7.5703125" style="1" bestFit="1" customWidth="1"/>
    <col min="60" max="16384" width="9.140625" style="1"/>
  </cols>
  <sheetData>
    <row r="4" spans="1:59" ht="35.1" customHeight="1" thickBot="1" x14ac:dyDescent="0.3">
      <c r="C4" s="290" t="s">
        <v>0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</row>
    <row r="5" spans="1:59" ht="35.1" customHeight="1" thickBot="1" x14ac:dyDescent="0.3">
      <c r="X5" s="287" t="s">
        <v>83</v>
      </c>
      <c r="Y5" s="287"/>
      <c r="Z5" s="287"/>
      <c r="AA5" s="287"/>
      <c r="AB5" s="287"/>
      <c r="AC5" s="287"/>
      <c r="AD5" s="287"/>
      <c r="AE5" s="287"/>
      <c r="AF5" s="287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299" t="s">
        <v>78</v>
      </c>
      <c r="AT5" s="300"/>
      <c r="AU5" s="300"/>
      <c r="AV5" s="300"/>
      <c r="AW5" s="300"/>
      <c r="AX5" s="300"/>
      <c r="AY5" s="300"/>
      <c r="AZ5" s="300"/>
      <c r="BA5" s="300"/>
      <c r="BB5" s="300"/>
      <c r="BC5" s="300"/>
      <c r="BD5" s="300"/>
      <c r="BE5" s="300"/>
      <c r="BF5" s="300"/>
      <c r="BG5" s="301"/>
    </row>
    <row r="6" spans="1:59" s="7" customFormat="1" ht="35.1" customHeight="1" thickBot="1" x14ac:dyDescent="0.5">
      <c r="A6" s="173" t="s">
        <v>1</v>
      </c>
      <c r="B6" s="3" t="s">
        <v>2</v>
      </c>
      <c r="C6" s="293" t="s">
        <v>3</v>
      </c>
      <c r="D6" s="294"/>
      <c r="E6" s="295"/>
      <c r="F6" s="296" t="s">
        <v>4</v>
      </c>
      <c r="G6" s="296"/>
      <c r="H6" s="297"/>
      <c r="I6" s="298" t="s">
        <v>5</v>
      </c>
      <c r="J6" s="296"/>
      <c r="K6" s="297"/>
      <c r="L6" s="298" t="s">
        <v>6</v>
      </c>
      <c r="M6" s="296"/>
      <c r="N6" s="297"/>
      <c r="O6" s="298" t="s">
        <v>7</v>
      </c>
      <c r="P6" s="296"/>
      <c r="Q6" s="297"/>
      <c r="R6" s="298" t="s">
        <v>8</v>
      </c>
      <c r="S6" s="296"/>
      <c r="T6" s="297"/>
      <c r="U6" s="4" t="s">
        <v>9</v>
      </c>
      <c r="V6" s="5"/>
      <c r="W6" s="6" t="s">
        <v>10</v>
      </c>
      <c r="X6" s="289" t="s">
        <v>61</v>
      </c>
      <c r="Y6" s="289"/>
      <c r="Z6" s="289"/>
      <c r="AA6" s="289" t="s">
        <v>62</v>
      </c>
      <c r="AB6" s="289"/>
      <c r="AC6" s="289"/>
      <c r="AD6" s="289" t="s">
        <v>63</v>
      </c>
      <c r="AE6" s="289"/>
      <c r="AF6" s="289"/>
      <c r="AG6" s="7" t="s">
        <v>66</v>
      </c>
      <c r="AJ6" s="7" t="s">
        <v>67</v>
      </c>
      <c r="AM6" s="7" t="s">
        <v>68</v>
      </c>
      <c r="AP6" s="7" t="s">
        <v>69</v>
      </c>
      <c r="AS6" s="307" t="s">
        <v>73</v>
      </c>
      <c r="AT6" s="308"/>
      <c r="AU6" s="309"/>
      <c r="AV6" s="307" t="s">
        <v>75</v>
      </c>
      <c r="AW6" s="308"/>
      <c r="AX6" s="310"/>
      <c r="AY6" s="311" t="s">
        <v>74</v>
      </c>
      <c r="AZ6" s="308"/>
      <c r="BA6" s="309"/>
      <c r="BB6" s="307" t="s">
        <v>76</v>
      </c>
      <c r="BC6" s="308"/>
      <c r="BD6" s="310"/>
      <c r="BE6" s="311" t="s">
        <v>77</v>
      </c>
      <c r="BF6" s="308"/>
      <c r="BG6" s="310"/>
    </row>
    <row r="7" spans="1:59" s="7" customFormat="1" ht="35.1" customHeight="1" thickBot="1" x14ac:dyDescent="0.5">
      <c r="A7" s="8"/>
      <c r="B7" s="9"/>
      <c r="C7" s="10" t="s">
        <v>11</v>
      </c>
      <c r="D7" s="11" t="s">
        <v>12</v>
      </c>
      <c r="E7" s="12" t="s">
        <v>13</v>
      </c>
      <c r="F7" s="13" t="s">
        <v>11</v>
      </c>
      <c r="G7" s="14" t="s">
        <v>12</v>
      </c>
      <c r="H7" s="15" t="s">
        <v>13</v>
      </c>
      <c r="I7" s="16" t="s">
        <v>11</v>
      </c>
      <c r="J7" s="17" t="s">
        <v>12</v>
      </c>
      <c r="K7" s="18" t="s">
        <v>13</v>
      </c>
      <c r="L7" s="19" t="s">
        <v>14</v>
      </c>
      <c r="M7" s="20" t="s">
        <v>12</v>
      </c>
      <c r="N7" s="15" t="s">
        <v>13</v>
      </c>
      <c r="O7" s="13" t="s">
        <v>11</v>
      </c>
      <c r="P7" s="14" t="s">
        <v>12</v>
      </c>
      <c r="Q7" s="15" t="s">
        <v>13</v>
      </c>
      <c r="R7" s="16" t="s">
        <v>11</v>
      </c>
      <c r="S7" s="21" t="s">
        <v>12</v>
      </c>
      <c r="T7" s="15" t="s">
        <v>13</v>
      </c>
      <c r="U7" s="10" t="s">
        <v>11</v>
      </c>
      <c r="V7" s="22" t="s">
        <v>12</v>
      </c>
      <c r="W7" s="23" t="s">
        <v>13</v>
      </c>
      <c r="X7" s="153" t="s">
        <v>11</v>
      </c>
      <c r="Y7" s="153" t="s">
        <v>12</v>
      </c>
      <c r="Z7" s="153" t="s">
        <v>48</v>
      </c>
      <c r="AA7" s="153" t="s">
        <v>11</v>
      </c>
      <c r="AB7" s="153" t="s">
        <v>12</v>
      </c>
      <c r="AC7" s="153" t="s">
        <v>48</v>
      </c>
      <c r="AD7" s="153" t="s">
        <v>11</v>
      </c>
      <c r="AE7" s="153" t="s">
        <v>12</v>
      </c>
      <c r="AF7" s="153" t="s">
        <v>48</v>
      </c>
      <c r="AG7" s="7" t="s">
        <v>11</v>
      </c>
      <c r="AH7" s="7" t="s">
        <v>12</v>
      </c>
      <c r="AI7" s="7" t="s">
        <v>71</v>
      </c>
      <c r="AJ7" s="7" t="s">
        <v>11</v>
      </c>
      <c r="AK7" s="7" t="s">
        <v>12</v>
      </c>
      <c r="AL7" s="7" t="s">
        <v>71</v>
      </c>
      <c r="AM7" s="7" t="s">
        <v>11</v>
      </c>
      <c r="AN7" s="7" t="s">
        <v>12</v>
      </c>
      <c r="AO7" s="7" t="s">
        <v>71</v>
      </c>
      <c r="AP7" s="7" t="s">
        <v>11</v>
      </c>
      <c r="AQ7" s="7" t="s">
        <v>12</v>
      </c>
      <c r="AR7" s="7" t="s">
        <v>71</v>
      </c>
      <c r="AS7" s="237" t="s">
        <v>11</v>
      </c>
      <c r="AT7" s="238" t="s">
        <v>12</v>
      </c>
      <c r="AU7" s="239" t="s">
        <v>71</v>
      </c>
      <c r="AV7" s="237" t="s">
        <v>11</v>
      </c>
      <c r="AW7" s="238" t="s">
        <v>12</v>
      </c>
      <c r="AX7" s="240" t="s">
        <v>71</v>
      </c>
      <c r="AY7" s="241" t="s">
        <v>11</v>
      </c>
      <c r="AZ7" s="238" t="s">
        <v>12</v>
      </c>
      <c r="BA7" s="239" t="s">
        <v>71</v>
      </c>
      <c r="BB7" s="237" t="s">
        <v>11</v>
      </c>
      <c r="BC7" s="238" t="s">
        <v>12</v>
      </c>
      <c r="BD7" s="240" t="s">
        <v>71</v>
      </c>
      <c r="BE7" s="241" t="s">
        <v>11</v>
      </c>
      <c r="BF7" s="238" t="s">
        <v>12</v>
      </c>
      <c r="BG7" s="240" t="s">
        <v>71</v>
      </c>
    </row>
    <row r="8" spans="1:59" ht="35.1" customHeight="1" x14ac:dyDescent="0.4">
      <c r="A8" s="24">
        <v>1</v>
      </c>
      <c r="B8" s="25" t="s">
        <v>15</v>
      </c>
      <c r="C8" s="26">
        <v>168395</v>
      </c>
      <c r="D8" s="27">
        <v>168135</v>
      </c>
      <c r="E8" s="28">
        <v>336530</v>
      </c>
      <c r="F8" s="29">
        <v>130920</v>
      </c>
      <c r="G8" s="30">
        <v>126708</v>
      </c>
      <c r="H8" s="31">
        <v>257628</v>
      </c>
      <c r="I8" s="26">
        <v>166159</v>
      </c>
      <c r="J8" s="27">
        <v>170239</v>
      </c>
      <c r="K8" s="32">
        <v>336398</v>
      </c>
      <c r="L8" s="33">
        <v>190510</v>
      </c>
      <c r="M8" s="27">
        <v>190756</v>
      </c>
      <c r="N8" s="34">
        <v>381266</v>
      </c>
      <c r="O8" s="26">
        <v>176321</v>
      </c>
      <c r="P8" s="27">
        <v>176567</v>
      </c>
      <c r="Q8" s="34">
        <v>352888</v>
      </c>
      <c r="R8" s="29">
        <v>190807</v>
      </c>
      <c r="S8" s="30">
        <v>148348</v>
      </c>
      <c r="T8" s="35">
        <v>339155</v>
      </c>
      <c r="U8" s="36">
        <v>1023112</v>
      </c>
      <c r="V8" s="37">
        <v>980753</v>
      </c>
      <c r="W8" s="28">
        <v>2003865</v>
      </c>
      <c r="X8" s="151">
        <f t="shared" ref="X8:X39" si="0">C8+F8+I8</f>
        <v>465474</v>
      </c>
      <c r="Y8" s="151">
        <f t="shared" ref="Y8:Y39" si="1">D8+G8+J8</f>
        <v>465082</v>
      </c>
      <c r="Z8" s="151">
        <f>SUM(X8:Y8)</f>
        <v>930556</v>
      </c>
      <c r="AA8" s="151">
        <f t="shared" ref="AA8:AA39" si="2">L8+O8+R8</f>
        <v>557638</v>
      </c>
      <c r="AB8" s="151">
        <f t="shared" ref="AB8:AB39" si="3">M8+P8+S8</f>
        <v>515671</v>
      </c>
      <c r="AC8" s="151">
        <f>SUM(AA8:AB8)</f>
        <v>1073309</v>
      </c>
      <c r="AD8" s="151">
        <f>X8+AA8</f>
        <v>1023112</v>
      </c>
      <c r="AE8" s="151">
        <f>Y8+AB8</f>
        <v>980753</v>
      </c>
      <c r="AF8" s="151">
        <f>SUM(AD8:AE8)</f>
        <v>2003865</v>
      </c>
      <c r="AG8" s="151">
        <v>499576</v>
      </c>
      <c r="AH8" s="151">
        <v>483020</v>
      </c>
      <c r="AI8" s="151">
        <v>982596</v>
      </c>
      <c r="AJ8" s="151">
        <v>536597</v>
      </c>
      <c r="AK8" s="151">
        <v>527132</v>
      </c>
      <c r="AL8" s="151">
        <v>1063729</v>
      </c>
      <c r="AM8" s="151">
        <v>1036173</v>
      </c>
      <c r="AN8" s="151">
        <v>1010152</v>
      </c>
      <c r="AO8" s="151">
        <v>2046325</v>
      </c>
      <c r="AP8" s="151">
        <v>581047</v>
      </c>
      <c r="AQ8" s="151">
        <v>578295</v>
      </c>
      <c r="AR8" s="151">
        <v>1159342</v>
      </c>
      <c r="AS8" s="164">
        <f>(X8/AP8-1)*100</f>
        <v>-19.890473576147883</v>
      </c>
      <c r="AT8" s="162">
        <f>(Y8/AQ8-1)*100</f>
        <v>-19.577032483421085</v>
      </c>
      <c r="AU8" s="210">
        <f>(Z8/AR8-1)*100</f>
        <v>-19.734125046793782</v>
      </c>
      <c r="AV8" s="164">
        <f>(X8/AG8-1)*100</f>
        <v>-6.8261886079395317</v>
      </c>
      <c r="AW8" s="162">
        <f>(Y8/AH8-1)*100</f>
        <v>-3.713717858473764</v>
      </c>
      <c r="AX8" s="165">
        <f>(Z8/AI8-1)*100</f>
        <v>-5.2961746231411482</v>
      </c>
      <c r="AY8" s="213">
        <f>(AA8/X8-1)*100</f>
        <v>19.800031795546037</v>
      </c>
      <c r="AZ8" s="162">
        <f>(AB8/Y8-1)*100</f>
        <v>10.877436667082364</v>
      </c>
      <c r="BA8" s="210">
        <f>(AC8/Z8-1)*100</f>
        <v>15.340613568662187</v>
      </c>
      <c r="BB8" s="164">
        <f t="shared" ref="BB8:BG8" si="4">(AA8/AJ8-1)*100</f>
        <v>3.9211922541497524</v>
      </c>
      <c r="BC8" s="162">
        <f t="shared" si="4"/>
        <v>-2.1742182223807305</v>
      </c>
      <c r="BD8" s="165">
        <f t="shared" si="4"/>
        <v>0.90060532334832466</v>
      </c>
      <c r="BE8" s="213">
        <f t="shared" si="4"/>
        <v>-1.2605037961807564</v>
      </c>
      <c r="BF8" s="162">
        <f t="shared" si="4"/>
        <v>-2.9103540853257726</v>
      </c>
      <c r="BG8" s="165">
        <f t="shared" si="4"/>
        <v>-2.0749392203095796</v>
      </c>
    </row>
    <row r="9" spans="1:59" ht="35.1" customHeight="1" x14ac:dyDescent="0.4">
      <c r="A9" s="38">
        <v>2</v>
      </c>
      <c r="B9" s="39" t="s">
        <v>16</v>
      </c>
      <c r="C9" s="40">
        <v>190570</v>
      </c>
      <c r="D9" s="41">
        <v>163402</v>
      </c>
      <c r="E9" s="28">
        <v>353972</v>
      </c>
      <c r="F9" s="42">
        <v>138000</v>
      </c>
      <c r="G9" s="41">
        <v>132702</v>
      </c>
      <c r="H9" s="31">
        <v>270702</v>
      </c>
      <c r="I9" s="40">
        <v>165773</v>
      </c>
      <c r="J9" s="41">
        <v>160901</v>
      </c>
      <c r="K9" s="32">
        <v>326674</v>
      </c>
      <c r="L9" s="42">
        <v>179719</v>
      </c>
      <c r="M9" s="41">
        <v>184857</v>
      </c>
      <c r="N9" s="34">
        <v>364576</v>
      </c>
      <c r="O9" s="40">
        <v>171261</v>
      </c>
      <c r="P9" s="41">
        <v>168288</v>
      </c>
      <c r="Q9" s="34">
        <v>339549</v>
      </c>
      <c r="R9" s="42">
        <v>174405</v>
      </c>
      <c r="S9" s="41">
        <v>169600</v>
      </c>
      <c r="T9" s="35">
        <v>344005</v>
      </c>
      <c r="U9" s="36">
        <v>1019728</v>
      </c>
      <c r="V9" s="37">
        <v>979750</v>
      </c>
      <c r="W9" s="28">
        <v>1999478</v>
      </c>
      <c r="X9" s="151">
        <f t="shared" si="0"/>
        <v>494343</v>
      </c>
      <c r="Y9" s="151">
        <f t="shared" si="1"/>
        <v>457005</v>
      </c>
      <c r="Z9" s="151">
        <f t="shared" ref="Z9:Z72" si="5">SUM(X9:Y9)</f>
        <v>951348</v>
      </c>
      <c r="AA9" s="151">
        <f t="shared" si="2"/>
        <v>525385</v>
      </c>
      <c r="AB9" s="151">
        <f t="shared" si="3"/>
        <v>522745</v>
      </c>
      <c r="AC9" s="151">
        <f t="shared" ref="AC9:AC72" si="6">SUM(AA9:AB9)</f>
        <v>1048130</v>
      </c>
      <c r="AD9" s="151">
        <f t="shared" ref="AD9:AD72" si="7">X9+AA9</f>
        <v>1019728</v>
      </c>
      <c r="AE9" s="151">
        <f t="shared" ref="AE9:AE72" si="8">Y9+AB9</f>
        <v>979750</v>
      </c>
      <c r="AF9" s="151">
        <f t="shared" ref="AF9:AF72" si="9">SUM(AD9:AE9)</f>
        <v>1999478</v>
      </c>
      <c r="AG9" s="151">
        <v>434446</v>
      </c>
      <c r="AH9" s="151">
        <v>422772</v>
      </c>
      <c r="AI9" s="151">
        <v>857218</v>
      </c>
      <c r="AJ9" s="151">
        <v>455882</v>
      </c>
      <c r="AK9" s="151">
        <v>452318</v>
      </c>
      <c r="AL9" s="151">
        <v>908200</v>
      </c>
      <c r="AM9" s="151">
        <v>890328</v>
      </c>
      <c r="AN9" s="151">
        <v>875090</v>
      </c>
      <c r="AO9" s="151">
        <v>1765418</v>
      </c>
      <c r="AP9" s="151">
        <v>535986</v>
      </c>
      <c r="AQ9" s="151">
        <v>556714</v>
      </c>
      <c r="AR9" s="151">
        <v>1092700</v>
      </c>
      <c r="AS9" s="164">
        <f t="shared" ref="AS9:AS39" si="10">(X9/AP9-1)*100</f>
        <v>-7.7694193505054248</v>
      </c>
      <c r="AT9" s="162">
        <f t="shared" ref="AT9:AT39" si="11">(Y9/AQ9-1)*100</f>
        <v>-17.91027349770259</v>
      </c>
      <c r="AU9" s="210">
        <f t="shared" ref="AU9:AU26" si="12">(Z9/AR9-1)*100</f>
        <v>-12.936030017388124</v>
      </c>
      <c r="AV9" s="164">
        <f t="shared" ref="AV9:AV72" si="13">(X9/AG9-1)*100</f>
        <v>13.786983882922165</v>
      </c>
      <c r="AW9" s="162">
        <f t="shared" ref="AW9:AW72" si="14">(Y9/AH9-1)*100</f>
        <v>8.0972722886094584</v>
      </c>
      <c r="AX9" s="165">
        <f t="shared" ref="AX9:AX39" si="15">(Z9/AI9-1)*100</f>
        <v>10.980870677003974</v>
      </c>
      <c r="AY9" s="213">
        <f t="shared" ref="AY9:AY72" si="16">(AA9/X9-1)*100</f>
        <v>6.2794456480621763</v>
      </c>
      <c r="AZ9" s="162">
        <f t="shared" ref="AZ9:AZ72" si="17">(AB9/Y9-1)*100</f>
        <v>14.384962965394244</v>
      </c>
      <c r="BA9" s="210">
        <f t="shared" ref="BA9:BA26" si="18">(AC9/Z9-1)*100</f>
        <v>10.173143791756534</v>
      </c>
      <c r="BB9" s="164">
        <f t="shared" ref="BB9:BB72" si="19">(AA9/AJ9-1)*100</f>
        <v>15.245831158062838</v>
      </c>
      <c r="BC9" s="162">
        <f t="shared" ref="BC9:BC72" si="20">(AB9/AK9-1)*100</f>
        <v>15.57024040608599</v>
      </c>
      <c r="BD9" s="165">
        <f t="shared" ref="BD9:BD31" si="21">(AC9/AL9-1)*100</f>
        <v>15.407399251266241</v>
      </c>
      <c r="BE9" s="213">
        <f t="shared" ref="BE9:BE72" si="22">(AD9/AM9-1)*100</f>
        <v>14.533969503374045</v>
      </c>
      <c r="BF9" s="162">
        <f t="shared" ref="BF9:BF72" si="23">(AE9/AN9-1)*100</f>
        <v>11.959912694694253</v>
      </c>
      <c r="BG9" s="165">
        <f t="shared" ref="BG9:BG39" si="24">(AF9/AO9-1)*100</f>
        <v>13.258049934916261</v>
      </c>
    </row>
    <row r="10" spans="1:59" ht="35.1" customHeight="1" x14ac:dyDescent="0.4">
      <c r="A10" s="24">
        <v>3</v>
      </c>
      <c r="B10" s="39" t="s">
        <v>17</v>
      </c>
      <c r="C10" s="43">
        <v>45334</v>
      </c>
      <c r="D10" s="43">
        <v>49985</v>
      </c>
      <c r="E10" s="28">
        <v>95319</v>
      </c>
      <c r="F10" s="42">
        <v>36533</v>
      </c>
      <c r="G10" s="41">
        <v>36836</v>
      </c>
      <c r="H10" s="31">
        <v>73369</v>
      </c>
      <c r="I10" s="40">
        <v>43841</v>
      </c>
      <c r="J10" s="41">
        <v>44455</v>
      </c>
      <c r="K10" s="32">
        <v>88296</v>
      </c>
      <c r="L10" s="42">
        <v>50612</v>
      </c>
      <c r="M10" s="41">
        <v>51843</v>
      </c>
      <c r="N10" s="34">
        <v>102455</v>
      </c>
      <c r="O10" s="43">
        <v>48728</v>
      </c>
      <c r="P10" s="43">
        <v>48560</v>
      </c>
      <c r="Q10" s="34">
        <v>97288</v>
      </c>
      <c r="R10" s="42">
        <v>46192</v>
      </c>
      <c r="S10" s="41">
        <v>45053</v>
      </c>
      <c r="T10" s="35">
        <v>91245</v>
      </c>
      <c r="U10" s="36">
        <v>271240</v>
      </c>
      <c r="V10" s="37">
        <v>276732</v>
      </c>
      <c r="W10" s="28">
        <v>547972</v>
      </c>
      <c r="X10" s="151">
        <f t="shared" si="0"/>
        <v>125708</v>
      </c>
      <c r="Y10" s="151">
        <f t="shared" si="1"/>
        <v>131276</v>
      </c>
      <c r="Z10" s="151">
        <f t="shared" si="5"/>
        <v>256984</v>
      </c>
      <c r="AA10" s="151">
        <f t="shared" si="2"/>
        <v>145532</v>
      </c>
      <c r="AB10" s="151">
        <f t="shared" si="3"/>
        <v>145456</v>
      </c>
      <c r="AC10" s="151">
        <f t="shared" si="6"/>
        <v>290988</v>
      </c>
      <c r="AD10" s="151">
        <f t="shared" si="7"/>
        <v>271240</v>
      </c>
      <c r="AE10" s="151">
        <f t="shared" si="8"/>
        <v>276732</v>
      </c>
      <c r="AF10" s="151">
        <f t="shared" si="9"/>
        <v>547972</v>
      </c>
      <c r="AG10" s="151">
        <v>118342</v>
      </c>
      <c r="AH10" s="151">
        <v>119986</v>
      </c>
      <c r="AI10" s="151">
        <v>238328</v>
      </c>
      <c r="AJ10" s="151">
        <v>132459</v>
      </c>
      <c r="AK10" s="151">
        <v>132376</v>
      </c>
      <c r="AL10" s="151">
        <v>264835</v>
      </c>
      <c r="AM10" s="151">
        <v>250801</v>
      </c>
      <c r="AN10" s="151">
        <v>252362</v>
      </c>
      <c r="AO10" s="151">
        <v>503163</v>
      </c>
      <c r="AP10" s="151">
        <v>155791</v>
      </c>
      <c r="AQ10" s="151">
        <v>149527</v>
      </c>
      <c r="AR10" s="151">
        <v>305318</v>
      </c>
      <c r="AS10" s="164">
        <f t="shared" si="10"/>
        <v>-19.309844599495474</v>
      </c>
      <c r="AT10" s="162">
        <f t="shared" si="11"/>
        <v>-12.205822359841367</v>
      </c>
      <c r="AU10" s="210">
        <f t="shared" si="12"/>
        <v>-15.830707655624632</v>
      </c>
      <c r="AV10" s="164">
        <f t="shared" si="13"/>
        <v>6.224332865761939</v>
      </c>
      <c r="AW10" s="162">
        <f t="shared" si="14"/>
        <v>9.4094311002950413</v>
      </c>
      <c r="AX10" s="165">
        <f t="shared" si="15"/>
        <v>7.8278674767547241</v>
      </c>
      <c r="AY10" s="213">
        <f t="shared" si="16"/>
        <v>15.769879403061072</v>
      </c>
      <c r="AZ10" s="162">
        <f t="shared" si="17"/>
        <v>10.801669764465704</v>
      </c>
      <c r="BA10" s="210">
        <f t="shared" si="18"/>
        <v>13.231952183793538</v>
      </c>
      <c r="BB10" s="164">
        <f t="shared" si="19"/>
        <v>9.8694690432511223</v>
      </c>
      <c r="BC10" s="162">
        <f t="shared" si="20"/>
        <v>9.8809451864386268</v>
      </c>
      <c r="BD10" s="165">
        <f t="shared" si="21"/>
        <v>9.8752053165178211</v>
      </c>
      <c r="BE10" s="213">
        <f t="shared" si="22"/>
        <v>8.149489037125047</v>
      </c>
      <c r="BF10" s="162">
        <f t="shared" si="23"/>
        <v>9.6567629040822389</v>
      </c>
      <c r="BG10" s="165">
        <f t="shared" si="24"/>
        <v>8.9054640345176406</v>
      </c>
    </row>
    <row r="11" spans="1:59" ht="35.1" customHeight="1" x14ac:dyDescent="0.4">
      <c r="A11" s="38">
        <v>4</v>
      </c>
      <c r="B11" s="39" t="s">
        <v>18</v>
      </c>
      <c r="C11" s="43">
        <v>22050</v>
      </c>
      <c r="D11" s="43">
        <v>22123</v>
      </c>
      <c r="E11" s="28">
        <v>44173</v>
      </c>
      <c r="F11" s="43">
        <v>17332</v>
      </c>
      <c r="G11" s="43">
        <v>20570</v>
      </c>
      <c r="H11" s="31">
        <v>37902</v>
      </c>
      <c r="I11" s="44">
        <v>18287</v>
      </c>
      <c r="J11" s="45">
        <v>18371</v>
      </c>
      <c r="K11" s="32">
        <v>36658</v>
      </c>
      <c r="L11" s="43">
        <v>24383</v>
      </c>
      <c r="M11" s="43">
        <v>25898</v>
      </c>
      <c r="N11" s="34">
        <v>50281</v>
      </c>
      <c r="O11" s="44">
        <v>20773</v>
      </c>
      <c r="P11" s="45">
        <v>23355</v>
      </c>
      <c r="Q11" s="34">
        <v>44128</v>
      </c>
      <c r="R11" s="42">
        <v>27056</v>
      </c>
      <c r="S11" s="41">
        <v>21705</v>
      </c>
      <c r="T11" s="35">
        <v>48761</v>
      </c>
      <c r="U11" s="36">
        <v>129881</v>
      </c>
      <c r="V11" s="37">
        <v>132022</v>
      </c>
      <c r="W11" s="28">
        <v>261903</v>
      </c>
      <c r="X11" s="151">
        <f t="shared" si="0"/>
        <v>57669</v>
      </c>
      <c r="Y11" s="151">
        <f t="shared" si="1"/>
        <v>61064</v>
      </c>
      <c r="Z11" s="151">
        <f t="shared" si="5"/>
        <v>118733</v>
      </c>
      <c r="AA11" s="151">
        <f t="shared" si="2"/>
        <v>72212</v>
      </c>
      <c r="AB11" s="151">
        <f t="shared" si="3"/>
        <v>70958</v>
      </c>
      <c r="AC11" s="151">
        <f t="shared" si="6"/>
        <v>143170</v>
      </c>
      <c r="AD11" s="151">
        <f t="shared" si="7"/>
        <v>129881</v>
      </c>
      <c r="AE11" s="151">
        <f t="shared" si="8"/>
        <v>132022</v>
      </c>
      <c r="AF11" s="151">
        <f t="shared" si="9"/>
        <v>261903</v>
      </c>
      <c r="AG11" s="151">
        <v>38097</v>
      </c>
      <c r="AH11" s="151">
        <v>37570</v>
      </c>
      <c r="AI11" s="151">
        <v>75667</v>
      </c>
      <c r="AJ11" s="151">
        <v>48125</v>
      </c>
      <c r="AK11" s="151">
        <v>44373</v>
      </c>
      <c r="AL11" s="151">
        <v>92498</v>
      </c>
      <c r="AM11" s="151">
        <v>86222</v>
      </c>
      <c r="AN11" s="151">
        <v>81943</v>
      </c>
      <c r="AO11" s="151">
        <v>168165</v>
      </c>
      <c r="AP11" s="151">
        <v>62044</v>
      </c>
      <c r="AQ11" s="151">
        <v>64206</v>
      </c>
      <c r="AR11" s="151">
        <v>126250</v>
      </c>
      <c r="AS11" s="164">
        <f t="shared" si="10"/>
        <v>-7.0514473599381127</v>
      </c>
      <c r="AT11" s="162">
        <f t="shared" si="11"/>
        <v>-4.8936236488801637</v>
      </c>
      <c r="AU11" s="210">
        <f t="shared" si="12"/>
        <v>-5.9540594059405922</v>
      </c>
      <c r="AV11" s="164">
        <f t="shared" si="13"/>
        <v>51.374123946767455</v>
      </c>
      <c r="AW11" s="162">
        <f t="shared" si="14"/>
        <v>62.533936651583709</v>
      </c>
      <c r="AX11" s="165">
        <f t="shared" si="15"/>
        <v>56.915167774591289</v>
      </c>
      <c r="AY11" s="213">
        <f t="shared" si="16"/>
        <v>25.218054760790022</v>
      </c>
      <c r="AZ11" s="162">
        <f t="shared" si="17"/>
        <v>16.202672605790646</v>
      </c>
      <c r="BA11" s="210">
        <f t="shared" si="18"/>
        <v>20.581472716094098</v>
      </c>
      <c r="BB11" s="164">
        <f t="shared" si="19"/>
        <v>50.050909090909101</v>
      </c>
      <c r="BC11" s="162">
        <f t="shared" si="20"/>
        <v>59.912559439298676</v>
      </c>
      <c r="BD11" s="165">
        <f t="shared" si="21"/>
        <v>54.781725010270499</v>
      </c>
      <c r="BE11" s="213">
        <f t="shared" si="22"/>
        <v>50.635568648372796</v>
      </c>
      <c r="BF11" s="162">
        <f t="shared" si="23"/>
        <v>61.114433203568332</v>
      </c>
      <c r="BG11" s="165">
        <f t="shared" si="24"/>
        <v>55.741682276335737</v>
      </c>
    </row>
    <row r="12" spans="1:59" ht="35.1" customHeight="1" thickBot="1" x14ac:dyDescent="0.45">
      <c r="A12" s="24">
        <v>5</v>
      </c>
      <c r="B12" s="46" t="s">
        <v>19</v>
      </c>
      <c r="C12" s="40">
        <v>12985</v>
      </c>
      <c r="D12" s="41">
        <v>16969</v>
      </c>
      <c r="E12" s="28">
        <v>29954</v>
      </c>
      <c r="F12" s="43">
        <v>9741</v>
      </c>
      <c r="G12" s="43">
        <v>12181</v>
      </c>
      <c r="H12" s="31">
        <v>21922</v>
      </c>
      <c r="I12" s="43">
        <v>12982</v>
      </c>
      <c r="J12" s="43">
        <v>11817</v>
      </c>
      <c r="K12" s="32">
        <v>24799</v>
      </c>
      <c r="L12" s="42">
        <v>11560</v>
      </c>
      <c r="M12" s="41">
        <v>11308</v>
      </c>
      <c r="N12" s="34">
        <v>22868</v>
      </c>
      <c r="O12" s="40">
        <v>11281</v>
      </c>
      <c r="P12" s="41">
        <v>11524</v>
      </c>
      <c r="Q12" s="34">
        <v>22805</v>
      </c>
      <c r="R12" s="42">
        <v>10470</v>
      </c>
      <c r="S12" s="41">
        <v>10779</v>
      </c>
      <c r="T12" s="35">
        <v>21249</v>
      </c>
      <c r="U12" s="36">
        <v>69019</v>
      </c>
      <c r="V12" s="37">
        <v>74578</v>
      </c>
      <c r="W12" s="28">
        <v>143597</v>
      </c>
      <c r="X12" s="151">
        <f t="shared" si="0"/>
        <v>35708</v>
      </c>
      <c r="Y12" s="151">
        <f t="shared" si="1"/>
        <v>40967</v>
      </c>
      <c r="Z12" s="151">
        <f t="shared" si="5"/>
        <v>76675</v>
      </c>
      <c r="AA12" s="151">
        <f t="shared" si="2"/>
        <v>33311</v>
      </c>
      <c r="AB12" s="151">
        <f t="shared" si="3"/>
        <v>33611</v>
      </c>
      <c r="AC12" s="151">
        <f t="shared" si="6"/>
        <v>66922</v>
      </c>
      <c r="AD12" s="151">
        <f t="shared" si="7"/>
        <v>69019</v>
      </c>
      <c r="AE12" s="151">
        <f t="shared" si="8"/>
        <v>74578</v>
      </c>
      <c r="AF12" s="151">
        <f t="shared" si="9"/>
        <v>143597</v>
      </c>
      <c r="AG12" s="151">
        <v>36985</v>
      </c>
      <c r="AH12" s="151">
        <v>40162</v>
      </c>
      <c r="AI12" s="151">
        <v>77147</v>
      </c>
      <c r="AJ12" s="151">
        <v>41532</v>
      </c>
      <c r="AK12" s="151">
        <v>43540</v>
      </c>
      <c r="AL12" s="151">
        <v>85072</v>
      </c>
      <c r="AM12" s="151">
        <v>78517</v>
      </c>
      <c r="AN12" s="151">
        <v>83702</v>
      </c>
      <c r="AO12" s="151">
        <v>162219</v>
      </c>
      <c r="AP12" s="151">
        <v>49124</v>
      </c>
      <c r="AQ12" s="151">
        <v>42864</v>
      </c>
      <c r="AR12" s="151">
        <v>91988</v>
      </c>
      <c r="AS12" s="164">
        <f t="shared" si="10"/>
        <v>-27.310479602638228</v>
      </c>
      <c r="AT12" s="162">
        <f t="shared" si="11"/>
        <v>-4.4256252332960049</v>
      </c>
      <c r="AU12" s="210">
        <f t="shared" si="12"/>
        <v>-16.646736530851847</v>
      </c>
      <c r="AV12" s="164">
        <f t="shared" si="13"/>
        <v>-3.4527511153170209</v>
      </c>
      <c r="AW12" s="162">
        <f t="shared" si="14"/>
        <v>2.0043822518798882</v>
      </c>
      <c r="AX12" s="165">
        <f t="shared" si="15"/>
        <v>-0.6118189949058328</v>
      </c>
      <c r="AY12" s="213">
        <f t="shared" si="16"/>
        <v>-6.7127814495351217</v>
      </c>
      <c r="AZ12" s="162">
        <f t="shared" si="17"/>
        <v>-17.95591573705666</v>
      </c>
      <c r="BA12" s="210">
        <f t="shared" si="18"/>
        <v>-12.719921747636132</v>
      </c>
      <c r="BB12" s="164">
        <f t="shared" si="19"/>
        <v>-19.794375421361842</v>
      </c>
      <c r="BC12" s="162">
        <f t="shared" si="20"/>
        <v>-22.804317868626555</v>
      </c>
      <c r="BD12" s="165">
        <f t="shared" si="21"/>
        <v>-21.334869287192028</v>
      </c>
      <c r="BE12" s="213">
        <f t="shared" si="22"/>
        <v>-12.096743380414432</v>
      </c>
      <c r="BF12" s="162">
        <f t="shared" si="23"/>
        <v>-10.900575852428851</v>
      </c>
      <c r="BG12" s="165">
        <f t="shared" si="24"/>
        <v>-11.479543086814736</v>
      </c>
    </row>
    <row r="13" spans="1:59" ht="35.1" customHeight="1" thickBot="1" x14ac:dyDescent="0.45">
      <c r="A13" s="38">
        <v>6</v>
      </c>
      <c r="B13" s="47" t="s">
        <v>20</v>
      </c>
      <c r="C13" s="43">
        <v>6152</v>
      </c>
      <c r="D13" s="43">
        <v>7037</v>
      </c>
      <c r="E13" s="28">
        <v>13189</v>
      </c>
      <c r="F13" s="43">
        <v>5441</v>
      </c>
      <c r="G13" s="43">
        <v>5966</v>
      </c>
      <c r="H13" s="31">
        <v>11407</v>
      </c>
      <c r="I13" s="43">
        <v>4582</v>
      </c>
      <c r="J13" s="43">
        <v>5815</v>
      </c>
      <c r="K13" s="32">
        <v>10397</v>
      </c>
      <c r="L13" s="43">
        <v>5337</v>
      </c>
      <c r="M13" s="43">
        <v>5893</v>
      </c>
      <c r="N13" s="34">
        <v>11230</v>
      </c>
      <c r="O13" s="43">
        <v>6618</v>
      </c>
      <c r="P13" s="43">
        <v>6968</v>
      </c>
      <c r="Q13" s="34">
        <v>13586</v>
      </c>
      <c r="R13" s="43">
        <v>3381</v>
      </c>
      <c r="S13" s="43">
        <v>3818</v>
      </c>
      <c r="T13" s="35">
        <v>7199</v>
      </c>
      <c r="U13" s="36">
        <v>31511</v>
      </c>
      <c r="V13" s="37">
        <v>35497</v>
      </c>
      <c r="W13" s="28">
        <v>67008</v>
      </c>
      <c r="X13" s="151">
        <f t="shared" si="0"/>
        <v>16175</v>
      </c>
      <c r="Y13" s="151">
        <f t="shared" si="1"/>
        <v>18818</v>
      </c>
      <c r="Z13" s="151">
        <f t="shared" si="5"/>
        <v>34993</v>
      </c>
      <c r="AA13" s="151">
        <f t="shared" si="2"/>
        <v>15336</v>
      </c>
      <c r="AB13" s="151">
        <f t="shared" si="3"/>
        <v>16679</v>
      </c>
      <c r="AC13" s="151">
        <f t="shared" si="6"/>
        <v>32015</v>
      </c>
      <c r="AD13" s="151">
        <f t="shared" si="7"/>
        <v>31511</v>
      </c>
      <c r="AE13" s="151">
        <f t="shared" si="8"/>
        <v>35497</v>
      </c>
      <c r="AF13" s="151">
        <f t="shared" si="9"/>
        <v>67008</v>
      </c>
      <c r="AG13" s="151">
        <v>21782</v>
      </c>
      <c r="AH13" s="151">
        <v>21774</v>
      </c>
      <c r="AI13" s="151">
        <v>43556</v>
      </c>
      <c r="AJ13" s="151">
        <v>28152</v>
      </c>
      <c r="AK13" s="151">
        <v>27083</v>
      </c>
      <c r="AL13" s="151">
        <v>55235</v>
      </c>
      <c r="AM13" s="151">
        <v>49934</v>
      </c>
      <c r="AN13" s="151">
        <v>48857</v>
      </c>
      <c r="AO13" s="151">
        <v>98791</v>
      </c>
      <c r="AP13" s="151">
        <v>18367</v>
      </c>
      <c r="AQ13" s="151">
        <v>18897</v>
      </c>
      <c r="AR13" s="151">
        <v>37264</v>
      </c>
      <c r="AS13" s="164">
        <f t="shared" si="10"/>
        <v>-11.934447650677848</v>
      </c>
      <c r="AT13" s="162">
        <f t="shared" si="11"/>
        <v>-0.41805577604910882</v>
      </c>
      <c r="AU13" s="210">
        <f t="shared" si="12"/>
        <v>-6.0943537999141313</v>
      </c>
      <c r="AV13" s="164">
        <f t="shared" si="13"/>
        <v>-25.741437884491781</v>
      </c>
      <c r="AW13" s="162">
        <f t="shared" si="14"/>
        <v>-13.575824377698176</v>
      </c>
      <c r="AX13" s="165">
        <f t="shared" si="15"/>
        <v>-19.659748369914599</v>
      </c>
      <c r="AY13" s="213">
        <f t="shared" si="16"/>
        <v>-5.1870170015455912</v>
      </c>
      <c r="AZ13" s="162">
        <f t="shared" si="17"/>
        <v>-11.366776490594111</v>
      </c>
      <c r="BA13" s="210">
        <f t="shared" si="18"/>
        <v>-8.5102734832680831</v>
      </c>
      <c r="BB13" s="164">
        <f t="shared" si="19"/>
        <v>-45.524296675191813</v>
      </c>
      <c r="BC13" s="162">
        <f t="shared" si="20"/>
        <v>-38.415242033748108</v>
      </c>
      <c r="BD13" s="165">
        <f t="shared" si="21"/>
        <v>-42.038562505657637</v>
      </c>
      <c r="BE13" s="213">
        <f t="shared" si="22"/>
        <v>-36.894701005327036</v>
      </c>
      <c r="BF13" s="162">
        <f t="shared" si="23"/>
        <v>-27.345109196225724</v>
      </c>
      <c r="BG13" s="165">
        <f t="shared" si="24"/>
        <v>-32.171958984117985</v>
      </c>
    </row>
    <row r="14" spans="1:59" ht="35.1" customHeight="1" x14ac:dyDescent="0.4">
      <c r="A14" s="24">
        <v>7</v>
      </c>
      <c r="B14" s="25" t="s">
        <v>21</v>
      </c>
      <c r="C14" s="40">
        <v>7159</v>
      </c>
      <c r="D14" s="41">
        <v>7537</v>
      </c>
      <c r="E14" s="28">
        <v>14696</v>
      </c>
      <c r="F14" s="48">
        <v>5010</v>
      </c>
      <c r="G14" s="45">
        <v>5181</v>
      </c>
      <c r="H14" s="31">
        <v>10191</v>
      </c>
      <c r="I14" s="40">
        <v>6606</v>
      </c>
      <c r="J14" s="41">
        <v>6215</v>
      </c>
      <c r="K14" s="32">
        <v>12821</v>
      </c>
      <c r="L14" s="42">
        <v>7715</v>
      </c>
      <c r="M14" s="41">
        <v>7818</v>
      </c>
      <c r="N14" s="34">
        <v>15533</v>
      </c>
      <c r="O14" s="40">
        <v>7828</v>
      </c>
      <c r="P14" s="41">
        <v>6841</v>
      </c>
      <c r="Q14" s="34">
        <v>14669</v>
      </c>
      <c r="R14" s="42">
        <v>7342</v>
      </c>
      <c r="S14" s="41">
        <v>7424</v>
      </c>
      <c r="T14" s="35">
        <v>14766</v>
      </c>
      <c r="U14" s="36">
        <v>41660</v>
      </c>
      <c r="V14" s="37">
        <v>41016</v>
      </c>
      <c r="W14" s="28">
        <v>82676</v>
      </c>
      <c r="X14" s="151">
        <f t="shared" si="0"/>
        <v>18775</v>
      </c>
      <c r="Y14" s="151">
        <f t="shared" si="1"/>
        <v>18933</v>
      </c>
      <c r="Z14" s="151">
        <f t="shared" si="5"/>
        <v>37708</v>
      </c>
      <c r="AA14" s="151">
        <f t="shared" si="2"/>
        <v>22885</v>
      </c>
      <c r="AB14" s="151">
        <f t="shared" si="3"/>
        <v>22083</v>
      </c>
      <c r="AC14" s="151">
        <f t="shared" si="6"/>
        <v>44968</v>
      </c>
      <c r="AD14" s="151">
        <f t="shared" si="7"/>
        <v>41660</v>
      </c>
      <c r="AE14" s="151">
        <f t="shared" si="8"/>
        <v>41016</v>
      </c>
      <c r="AF14" s="151">
        <f t="shared" si="9"/>
        <v>82676</v>
      </c>
      <c r="AG14" s="151">
        <v>19278</v>
      </c>
      <c r="AH14" s="151">
        <v>20155</v>
      </c>
      <c r="AI14" s="151">
        <v>39433</v>
      </c>
      <c r="AJ14" s="151">
        <v>22750</v>
      </c>
      <c r="AK14" s="151">
        <v>23568</v>
      </c>
      <c r="AL14" s="151">
        <v>46318</v>
      </c>
      <c r="AM14" s="151">
        <v>42028</v>
      </c>
      <c r="AN14" s="151">
        <v>43723</v>
      </c>
      <c r="AO14" s="151">
        <v>85751</v>
      </c>
      <c r="AP14" s="151">
        <v>21925</v>
      </c>
      <c r="AQ14" s="151">
        <v>21405</v>
      </c>
      <c r="AR14" s="151">
        <v>43330</v>
      </c>
      <c r="AS14" s="164">
        <f t="shared" si="10"/>
        <v>-14.36716077537058</v>
      </c>
      <c r="AT14" s="162">
        <f t="shared" si="11"/>
        <v>-11.548703573931329</v>
      </c>
      <c r="AU14" s="210">
        <f t="shared" si="12"/>
        <v>-12.974844218786064</v>
      </c>
      <c r="AV14" s="164">
        <f t="shared" si="13"/>
        <v>-2.6091918248780988</v>
      </c>
      <c r="AW14" s="162">
        <f t="shared" si="14"/>
        <v>-6.063011659637807</v>
      </c>
      <c r="AX14" s="165">
        <f t="shared" si="15"/>
        <v>-4.3745086602591687</v>
      </c>
      <c r="AY14" s="213">
        <f t="shared" si="16"/>
        <v>21.890812250332893</v>
      </c>
      <c r="AZ14" s="162">
        <f t="shared" si="17"/>
        <v>16.637616859451754</v>
      </c>
      <c r="BA14" s="210">
        <f t="shared" si="18"/>
        <v>19.2532088681447</v>
      </c>
      <c r="BB14" s="164">
        <f t="shared" si="19"/>
        <v>0.59340659340658686</v>
      </c>
      <c r="BC14" s="162">
        <f t="shared" si="20"/>
        <v>-6.3009164969450087</v>
      </c>
      <c r="BD14" s="165">
        <f t="shared" si="21"/>
        <v>-2.914633619759055</v>
      </c>
      <c r="BE14" s="213">
        <f t="shared" si="22"/>
        <v>-0.875606738364898</v>
      </c>
      <c r="BF14" s="162">
        <f t="shared" si="23"/>
        <v>-6.1912494568076344</v>
      </c>
      <c r="BG14" s="165">
        <f t="shared" si="24"/>
        <v>-3.5859640120814884</v>
      </c>
    </row>
    <row r="15" spans="1:59" ht="35.1" customHeight="1" x14ac:dyDescent="0.4">
      <c r="A15" s="38">
        <v>8</v>
      </c>
      <c r="B15" s="39" t="s">
        <v>22</v>
      </c>
      <c r="C15" s="40">
        <v>5830</v>
      </c>
      <c r="D15" s="41">
        <v>6994</v>
      </c>
      <c r="E15" s="28">
        <v>12824</v>
      </c>
      <c r="F15" s="43">
        <v>4946</v>
      </c>
      <c r="G15" s="43">
        <v>4901</v>
      </c>
      <c r="H15" s="31">
        <v>9847</v>
      </c>
      <c r="I15" s="40">
        <v>6113</v>
      </c>
      <c r="J15" s="41">
        <v>5903</v>
      </c>
      <c r="K15" s="32">
        <v>12016</v>
      </c>
      <c r="L15" s="43">
        <v>6561</v>
      </c>
      <c r="M15" s="43">
        <v>6731</v>
      </c>
      <c r="N15" s="34">
        <v>13292</v>
      </c>
      <c r="O15" s="43">
        <v>6328</v>
      </c>
      <c r="P15" s="43">
        <v>6310</v>
      </c>
      <c r="Q15" s="34">
        <v>12638</v>
      </c>
      <c r="R15" s="42">
        <v>5747</v>
      </c>
      <c r="S15" s="41">
        <v>5896</v>
      </c>
      <c r="T15" s="35">
        <v>11643</v>
      </c>
      <c r="U15" s="36">
        <v>35525</v>
      </c>
      <c r="V15" s="37">
        <v>36735</v>
      </c>
      <c r="W15" s="28">
        <v>72260</v>
      </c>
      <c r="X15" s="151">
        <f t="shared" si="0"/>
        <v>16889</v>
      </c>
      <c r="Y15" s="151">
        <f t="shared" si="1"/>
        <v>17798</v>
      </c>
      <c r="Z15" s="151">
        <f t="shared" si="5"/>
        <v>34687</v>
      </c>
      <c r="AA15" s="151">
        <f t="shared" si="2"/>
        <v>18636</v>
      </c>
      <c r="AB15" s="151">
        <f t="shared" si="3"/>
        <v>18937</v>
      </c>
      <c r="AC15" s="151">
        <f t="shared" si="6"/>
        <v>37573</v>
      </c>
      <c r="AD15" s="151">
        <f t="shared" si="7"/>
        <v>35525</v>
      </c>
      <c r="AE15" s="151">
        <f t="shared" si="8"/>
        <v>36735</v>
      </c>
      <c r="AF15" s="151">
        <f t="shared" si="9"/>
        <v>72260</v>
      </c>
      <c r="AG15" s="151">
        <v>19401</v>
      </c>
      <c r="AH15" s="151">
        <v>20459</v>
      </c>
      <c r="AI15" s="151">
        <v>39860</v>
      </c>
      <c r="AJ15" s="151">
        <v>21196</v>
      </c>
      <c r="AK15" s="151">
        <v>21550</v>
      </c>
      <c r="AL15" s="151">
        <v>42746</v>
      </c>
      <c r="AM15" s="151">
        <v>40597</v>
      </c>
      <c r="AN15" s="151">
        <v>42009</v>
      </c>
      <c r="AO15" s="151">
        <v>82606</v>
      </c>
      <c r="AP15" s="151">
        <v>21064</v>
      </c>
      <c r="AQ15" s="151">
        <v>22135</v>
      </c>
      <c r="AR15" s="151">
        <v>43199</v>
      </c>
      <c r="AS15" s="164">
        <f t="shared" si="10"/>
        <v>-19.820546904671478</v>
      </c>
      <c r="AT15" s="162">
        <f t="shared" si="11"/>
        <v>-19.593404111136216</v>
      </c>
      <c r="AU15" s="210">
        <f t="shared" si="12"/>
        <v>-19.70415981851432</v>
      </c>
      <c r="AV15" s="164">
        <f t="shared" si="13"/>
        <v>-12.947786196587806</v>
      </c>
      <c r="AW15" s="162">
        <f t="shared" si="14"/>
        <v>-13.006500806491028</v>
      </c>
      <c r="AX15" s="165">
        <f t="shared" si="15"/>
        <v>-12.977922729553438</v>
      </c>
      <c r="AY15" s="213">
        <f t="shared" si="16"/>
        <v>10.344010894665168</v>
      </c>
      <c r="AZ15" s="162">
        <f t="shared" si="17"/>
        <v>6.3995954601640648</v>
      </c>
      <c r="BA15" s="210">
        <f t="shared" si="18"/>
        <v>8.320119929656645</v>
      </c>
      <c r="BB15" s="164">
        <f t="shared" si="19"/>
        <v>-12.077750518965846</v>
      </c>
      <c r="BC15" s="162">
        <f t="shared" si="20"/>
        <v>-12.125290023201851</v>
      </c>
      <c r="BD15" s="165">
        <f t="shared" si="21"/>
        <v>-12.101717119730504</v>
      </c>
      <c r="BE15" s="213">
        <f t="shared" si="22"/>
        <v>-12.493534004975738</v>
      </c>
      <c r="BF15" s="162">
        <f t="shared" si="23"/>
        <v>-12.554452617296297</v>
      </c>
      <c r="BG15" s="165">
        <f t="shared" si="24"/>
        <v>-12.52451395782389</v>
      </c>
    </row>
    <row r="16" spans="1:59" ht="35.1" customHeight="1" x14ac:dyDescent="0.4">
      <c r="A16" s="24">
        <v>9</v>
      </c>
      <c r="B16" s="39" t="s">
        <v>23</v>
      </c>
      <c r="C16" s="43">
        <v>4652</v>
      </c>
      <c r="D16" s="43">
        <v>5161</v>
      </c>
      <c r="E16" s="28">
        <v>9813</v>
      </c>
      <c r="F16" s="49">
        <v>4285</v>
      </c>
      <c r="G16" s="43">
        <v>4324</v>
      </c>
      <c r="H16" s="31">
        <v>8609</v>
      </c>
      <c r="I16" s="40">
        <v>5019</v>
      </c>
      <c r="J16" s="41">
        <v>4982</v>
      </c>
      <c r="K16" s="32">
        <v>10001</v>
      </c>
      <c r="L16" s="43">
        <v>5848</v>
      </c>
      <c r="M16" s="43">
        <v>6201</v>
      </c>
      <c r="N16" s="34">
        <v>12049</v>
      </c>
      <c r="O16" s="44">
        <v>5188</v>
      </c>
      <c r="P16" s="45">
        <v>4897</v>
      </c>
      <c r="Q16" s="34">
        <v>10085</v>
      </c>
      <c r="R16" s="42">
        <v>5820</v>
      </c>
      <c r="S16" s="41">
        <v>5744</v>
      </c>
      <c r="T16" s="35">
        <v>11564</v>
      </c>
      <c r="U16" s="36">
        <v>30812</v>
      </c>
      <c r="V16" s="37">
        <v>31309</v>
      </c>
      <c r="W16" s="28">
        <v>62121</v>
      </c>
      <c r="X16" s="151">
        <f t="shared" si="0"/>
        <v>13956</v>
      </c>
      <c r="Y16" s="151">
        <f t="shared" si="1"/>
        <v>14467</v>
      </c>
      <c r="Z16" s="151">
        <f t="shared" si="5"/>
        <v>28423</v>
      </c>
      <c r="AA16" s="151">
        <f t="shared" si="2"/>
        <v>16856</v>
      </c>
      <c r="AB16" s="151">
        <f t="shared" si="3"/>
        <v>16842</v>
      </c>
      <c r="AC16" s="151">
        <f t="shared" si="6"/>
        <v>33698</v>
      </c>
      <c r="AD16" s="151">
        <f t="shared" si="7"/>
        <v>30812</v>
      </c>
      <c r="AE16" s="151">
        <f t="shared" si="8"/>
        <v>31309</v>
      </c>
      <c r="AF16" s="151">
        <f t="shared" si="9"/>
        <v>62121</v>
      </c>
      <c r="AG16" s="151">
        <v>9930</v>
      </c>
      <c r="AH16" s="151">
        <v>9998</v>
      </c>
      <c r="AI16" s="151">
        <v>19928</v>
      </c>
      <c r="AJ16" s="151">
        <v>11225</v>
      </c>
      <c r="AK16" s="151">
        <v>11409</v>
      </c>
      <c r="AL16" s="151">
        <v>22634</v>
      </c>
      <c r="AM16" s="151">
        <v>21155</v>
      </c>
      <c r="AN16" s="151">
        <v>21407</v>
      </c>
      <c r="AO16" s="151">
        <v>42562</v>
      </c>
      <c r="AP16" s="151">
        <v>14553</v>
      </c>
      <c r="AQ16" s="151">
        <v>14218</v>
      </c>
      <c r="AR16" s="151">
        <v>28771</v>
      </c>
      <c r="AS16" s="164">
        <f t="shared" si="10"/>
        <v>-4.1022469593898219</v>
      </c>
      <c r="AT16" s="162">
        <f t="shared" si="11"/>
        <v>1.7513011675341028</v>
      </c>
      <c r="AU16" s="210">
        <f t="shared" si="12"/>
        <v>-1.2095512842793088</v>
      </c>
      <c r="AV16" s="164">
        <f t="shared" si="13"/>
        <v>40.543806646525681</v>
      </c>
      <c r="AW16" s="162">
        <f t="shared" si="14"/>
        <v>44.698939787957585</v>
      </c>
      <c r="AX16" s="165">
        <f t="shared" si="15"/>
        <v>42.62846246487355</v>
      </c>
      <c r="AY16" s="213">
        <f t="shared" si="16"/>
        <v>20.779593006592158</v>
      </c>
      <c r="AZ16" s="162">
        <f t="shared" si="17"/>
        <v>16.416672426902611</v>
      </c>
      <c r="BA16" s="210">
        <f t="shared" si="18"/>
        <v>18.558913555923027</v>
      </c>
      <c r="BB16" s="164">
        <f t="shared" si="19"/>
        <v>50.164810690423153</v>
      </c>
      <c r="BC16" s="162">
        <f t="shared" si="20"/>
        <v>47.620299763344718</v>
      </c>
      <c r="BD16" s="165">
        <f t="shared" si="21"/>
        <v>48.88221260051251</v>
      </c>
      <c r="BE16" s="213">
        <f t="shared" si="22"/>
        <v>45.648782793665802</v>
      </c>
      <c r="BF16" s="162">
        <f t="shared" si="23"/>
        <v>46.255897603587613</v>
      </c>
      <c r="BG16" s="165">
        <f t="shared" si="24"/>
        <v>45.954137493538823</v>
      </c>
    </row>
    <row r="17" spans="1:59" ht="35.1" customHeight="1" x14ac:dyDescent="0.4">
      <c r="A17" s="38">
        <v>10</v>
      </c>
      <c r="B17" s="39" t="s">
        <v>24</v>
      </c>
      <c r="C17" s="49">
        <v>10790</v>
      </c>
      <c r="D17" s="49">
        <v>11571</v>
      </c>
      <c r="E17" s="28">
        <v>22361</v>
      </c>
      <c r="F17" s="50">
        <v>7628</v>
      </c>
      <c r="G17" s="49">
        <v>8273</v>
      </c>
      <c r="H17" s="31">
        <v>15901</v>
      </c>
      <c r="I17" s="49">
        <v>14132</v>
      </c>
      <c r="J17" s="49">
        <v>13542</v>
      </c>
      <c r="K17" s="32">
        <v>27674</v>
      </c>
      <c r="L17" s="49">
        <v>14835</v>
      </c>
      <c r="M17" s="49">
        <v>14994</v>
      </c>
      <c r="N17" s="34">
        <v>29829</v>
      </c>
      <c r="O17" s="49">
        <v>14111</v>
      </c>
      <c r="P17" s="49">
        <v>14275</v>
      </c>
      <c r="Q17" s="34">
        <v>28386</v>
      </c>
      <c r="R17" s="49">
        <v>14436</v>
      </c>
      <c r="S17" s="49">
        <v>14973</v>
      </c>
      <c r="T17" s="35">
        <v>29409</v>
      </c>
      <c r="U17" s="36">
        <v>75932</v>
      </c>
      <c r="V17" s="37">
        <v>77628</v>
      </c>
      <c r="W17" s="28">
        <v>153560</v>
      </c>
      <c r="X17" s="151">
        <f t="shared" si="0"/>
        <v>32550</v>
      </c>
      <c r="Y17" s="151">
        <f t="shared" si="1"/>
        <v>33386</v>
      </c>
      <c r="Z17" s="151">
        <f t="shared" si="5"/>
        <v>65936</v>
      </c>
      <c r="AA17" s="151">
        <f t="shared" si="2"/>
        <v>43382</v>
      </c>
      <c r="AB17" s="151">
        <f t="shared" si="3"/>
        <v>44242</v>
      </c>
      <c r="AC17" s="151">
        <f t="shared" si="6"/>
        <v>87624</v>
      </c>
      <c r="AD17" s="151">
        <f t="shared" si="7"/>
        <v>75932</v>
      </c>
      <c r="AE17" s="151">
        <f t="shared" si="8"/>
        <v>77628</v>
      </c>
      <c r="AF17" s="151">
        <f t="shared" si="9"/>
        <v>153560</v>
      </c>
      <c r="AG17" s="151">
        <v>34961</v>
      </c>
      <c r="AH17" s="151">
        <v>35884</v>
      </c>
      <c r="AI17" s="151">
        <v>70845</v>
      </c>
      <c r="AJ17" s="151">
        <v>39281</v>
      </c>
      <c r="AK17" s="151">
        <v>40727</v>
      </c>
      <c r="AL17" s="151">
        <v>80008</v>
      </c>
      <c r="AM17" s="151">
        <v>74242</v>
      </c>
      <c r="AN17" s="151">
        <v>76611</v>
      </c>
      <c r="AO17" s="151">
        <v>150853</v>
      </c>
      <c r="AP17" s="151">
        <v>40379</v>
      </c>
      <c r="AQ17" s="151">
        <v>38855</v>
      </c>
      <c r="AR17" s="151">
        <v>79234</v>
      </c>
      <c r="AS17" s="164">
        <f t="shared" si="10"/>
        <v>-19.388791203348276</v>
      </c>
      <c r="AT17" s="162">
        <f t="shared" si="11"/>
        <v>-14.075408570325564</v>
      </c>
      <c r="AU17" s="210">
        <f t="shared" si="12"/>
        <v>-16.78319913168589</v>
      </c>
      <c r="AV17" s="164">
        <f t="shared" si="13"/>
        <v>-6.8962558279225377</v>
      </c>
      <c r="AW17" s="162">
        <f t="shared" si="14"/>
        <v>-6.9613198082710941</v>
      </c>
      <c r="AX17" s="165">
        <f t="shared" si="15"/>
        <v>-6.9292116592561186</v>
      </c>
      <c r="AY17" s="213">
        <f t="shared" si="16"/>
        <v>33.27803379416283</v>
      </c>
      <c r="AZ17" s="162">
        <f t="shared" si="17"/>
        <v>32.516623734499483</v>
      </c>
      <c r="BA17" s="210">
        <f t="shared" si="18"/>
        <v>32.892501819946609</v>
      </c>
      <c r="BB17" s="164">
        <f t="shared" si="19"/>
        <v>10.440161910338341</v>
      </c>
      <c r="BC17" s="162">
        <f t="shared" si="20"/>
        <v>8.6306381515947717</v>
      </c>
      <c r="BD17" s="165">
        <f t="shared" si="21"/>
        <v>9.5190480951904846</v>
      </c>
      <c r="BE17" s="213">
        <f t="shared" si="22"/>
        <v>2.2763395382667584</v>
      </c>
      <c r="BF17" s="162">
        <f t="shared" si="23"/>
        <v>1.3274856091161746</v>
      </c>
      <c r="BG17" s="165">
        <f t="shared" si="24"/>
        <v>1.7944621585251896</v>
      </c>
    </row>
    <row r="18" spans="1:59" ht="35.1" customHeight="1" x14ac:dyDescent="0.4">
      <c r="A18" s="24">
        <v>11</v>
      </c>
      <c r="B18" s="39" t="s">
        <v>25</v>
      </c>
      <c r="C18" s="40">
        <v>9815</v>
      </c>
      <c r="D18" s="41">
        <v>10179</v>
      </c>
      <c r="E18" s="28">
        <v>19994</v>
      </c>
      <c r="F18" s="48">
        <v>7538</v>
      </c>
      <c r="G18" s="45">
        <v>6978</v>
      </c>
      <c r="H18" s="31">
        <v>14516</v>
      </c>
      <c r="I18" s="40">
        <v>8976</v>
      </c>
      <c r="J18" s="41">
        <v>8202</v>
      </c>
      <c r="K18" s="32">
        <v>17178</v>
      </c>
      <c r="L18" s="42">
        <v>7079</v>
      </c>
      <c r="M18" s="41">
        <v>7513</v>
      </c>
      <c r="N18" s="34">
        <v>14592</v>
      </c>
      <c r="O18" s="43">
        <v>9312</v>
      </c>
      <c r="P18" s="43">
        <v>9156</v>
      </c>
      <c r="Q18" s="34">
        <v>18468</v>
      </c>
      <c r="R18" s="43">
        <v>8753</v>
      </c>
      <c r="S18" s="43">
        <v>9015</v>
      </c>
      <c r="T18" s="35">
        <v>17768</v>
      </c>
      <c r="U18" s="36">
        <v>51473</v>
      </c>
      <c r="V18" s="37">
        <v>51043</v>
      </c>
      <c r="W18" s="28">
        <v>102516</v>
      </c>
      <c r="X18" s="151">
        <f t="shared" si="0"/>
        <v>26329</v>
      </c>
      <c r="Y18" s="151">
        <f t="shared" si="1"/>
        <v>25359</v>
      </c>
      <c r="Z18" s="151">
        <f t="shared" si="5"/>
        <v>51688</v>
      </c>
      <c r="AA18" s="151">
        <f t="shared" si="2"/>
        <v>25144</v>
      </c>
      <c r="AB18" s="151">
        <f t="shared" si="3"/>
        <v>25684</v>
      </c>
      <c r="AC18" s="151">
        <f t="shared" si="6"/>
        <v>50828</v>
      </c>
      <c r="AD18" s="151">
        <f t="shared" si="7"/>
        <v>51473</v>
      </c>
      <c r="AE18" s="151">
        <f t="shared" si="8"/>
        <v>51043</v>
      </c>
      <c r="AF18" s="151">
        <f t="shared" si="9"/>
        <v>102516</v>
      </c>
      <c r="AG18" s="151">
        <v>24302</v>
      </c>
      <c r="AH18" s="151">
        <v>25067</v>
      </c>
      <c r="AI18" s="151">
        <v>49369</v>
      </c>
      <c r="AJ18" s="151">
        <v>22780</v>
      </c>
      <c r="AK18" s="151">
        <v>23001</v>
      </c>
      <c r="AL18" s="151">
        <v>45781</v>
      </c>
      <c r="AM18" s="151">
        <v>47082</v>
      </c>
      <c r="AN18" s="151">
        <v>48068</v>
      </c>
      <c r="AO18" s="151">
        <v>95150</v>
      </c>
      <c r="AP18" s="151">
        <v>28785</v>
      </c>
      <c r="AQ18" s="151">
        <v>28288</v>
      </c>
      <c r="AR18" s="151">
        <v>57073</v>
      </c>
      <c r="AS18" s="164">
        <f t="shared" si="10"/>
        <v>-8.5322216432169533</v>
      </c>
      <c r="AT18" s="162">
        <f t="shared" si="11"/>
        <v>-10.354213800904976</v>
      </c>
      <c r="AU18" s="210">
        <f t="shared" si="12"/>
        <v>-9.4352846354668571</v>
      </c>
      <c r="AV18" s="164">
        <f t="shared" si="13"/>
        <v>8.3408772940498643</v>
      </c>
      <c r="AW18" s="162">
        <f t="shared" si="14"/>
        <v>1.1648781266206498</v>
      </c>
      <c r="AX18" s="165">
        <f t="shared" si="15"/>
        <v>4.6972796694281893</v>
      </c>
      <c r="AY18" s="213">
        <f t="shared" si="16"/>
        <v>-4.5007406282046354</v>
      </c>
      <c r="AZ18" s="162">
        <f t="shared" si="17"/>
        <v>1.2815962774557432</v>
      </c>
      <c r="BA18" s="210">
        <f t="shared" si="18"/>
        <v>-1.6638291286178664</v>
      </c>
      <c r="BB18" s="164">
        <f t="shared" si="19"/>
        <v>10.377524143985962</v>
      </c>
      <c r="BC18" s="162">
        <f t="shared" si="20"/>
        <v>11.664710229990005</v>
      </c>
      <c r="BD18" s="165">
        <f t="shared" si="21"/>
        <v>11.024224023066331</v>
      </c>
      <c r="BE18" s="213">
        <f t="shared" si="22"/>
        <v>9.3262818062104458</v>
      </c>
      <c r="BF18" s="162">
        <f t="shared" si="23"/>
        <v>6.1891487059998251</v>
      </c>
      <c r="BG18" s="165">
        <f t="shared" si="24"/>
        <v>7.7414608512874405</v>
      </c>
    </row>
    <row r="19" spans="1:59" ht="35.1" customHeight="1" x14ac:dyDescent="0.4">
      <c r="A19" s="38">
        <v>12</v>
      </c>
      <c r="B19" s="39" t="s">
        <v>26</v>
      </c>
      <c r="C19" s="43">
        <v>3334</v>
      </c>
      <c r="D19" s="43">
        <v>3244</v>
      </c>
      <c r="E19" s="28">
        <v>6578</v>
      </c>
      <c r="F19" s="48">
        <v>2122</v>
      </c>
      <c r="G19" s="45">
        <v>2324</v>
      </c>
      <c r="H19" s="31">
        <v>4446</v>
      </c>
      <c r="I19" s="40">
        <v>2834</v>
      </c>
      <c r="J19" s="41">
        <v>2702</v>
      </c>
      <c r="K19" s="32">
        <v>5536</v>
      </c>
      <c r="L19" s="42">
        <v>3035</v>
      </c>
      <c r="M19" s="41">
        <v>3049</v>
      </c>
      <c r="N19" s="34">
        <v>6084</v>
      </c>
      <c r="O19" s="43">
        <v>3101</v>
      </c>
      <c r="P19" s="43">
        <v>2787</v>
      </c>
      <c r="Q19" s="34">
        <v>5888</v>
      </c>
      <c r="R19" s="42">
        <v>2957</v>
      </c>
      <c r="S19" s="41">
        <v>2829</v>
      </c>
      <c r="T19" s="35">
        <v>5786</v>
      </c>
      <c r="U19" s="36">
        <v>17383</v>
      </c>
      <c r="V19" s="37">
        <v>16935</v>
      </c>
      <c r="W19" s="28">
        <v>34318</v>
      </c>
      <c r="X19" s="151">
        <f t="shared" si="0"/>
        <v>8290</v>
      </c>
      <c r="Y19" s="151">
        <f t="shared" si="1"/>
        <v>8270</v>
      </c>
      <c r="Z19" s="151">
        <f t="shared" si="5"/>
        <v>16560</v>
      </c>
      <c r="AA19" s="151">
        <f t="shared" si="2"/>
        <v>9093</v>
      </c>
      <c r="AB19" s="151">
        <f t="shared" si="3"/>
        <v>8665</v>
      </c>
      <c r="AC19" s="151">
        <f t="shared" si="6"/>
        <v>17758</v>
      </c>
      <c r="AD19" s="151">
        <f t="shared" si="7"/>
        <v>17383</v>
      </c>
      <c r="AE19" s="151">
        <f t="shared" si="8"/>
        <v>16935</v>
      </c>
      <c r="AF19" s="151">
        <f t="shared" si="9"/>
        <v>34318</v>
      </c>
      <c r="AG19" s="151">
        <v>8291</v>
      </c>
      <c r="AH19" s="151">
        <v>7895</v>
      </c>
      <c r="AI19" s="151">
        <v>16186</v>
      </c>
      <c r="AJ19" s="151">
        <v>10171</v>
      </c>
      <c r="AK19" s="151">
        <v>9767</v>
      </c>
      <c r="AL19" s="151">
        <v>19938</v>
      </c>
      <c r="AM19" s="151">
        <v>18462</v>
      </c>
      <c r="AN19" s="151">
        <v>17662</v>
      </c>
      <c r="AO19" s="151">
        <v>36124</v>
      </c>
      <c r="AP19" s="151">
        <v>10375</v>
      </c>
      <c r="AQ19" s="151">
        <v>9886</v>
      </c>
      <c r="AR19" s="151">
        <v>20261</v>
      </c>
      <c r="AS19" s="164">
        <f t="shared" si="10"/>
        <v>-20.096385542168672</v>
      </c>
      <c r="AT19" s="162">
        <f t="shared" si="11"/>
        <v>-16.346348371434349</v>
      </c>
      <c r="AU19" s="210">
        <f t="shared" si="12"/>
        <v>-18.266620601154926</v>
      </c>
      <c r="AV19" s="164">
        <f t="shared" si="13"/>
        <v>-1.2061271257990391E-2</v>
      </c>
      <c r="AW19" s="162">
        <f t="shared" si="14"/>
        <v>4.7498416719442771</v>
      </c>
      <c r="AX19" s="165">
        <f t="shared" si="15"/>
        <v>2.310638823674771</v>
      </c>
      <c r="AY19" s="213">
        <f t="shared" si="16"/>
        <v>9.6863691194209789</v>
      </c>
      <c r="AZ19" s="162">
        <f t="shared" si="17"/>
        <v>4.7762998790810141</v>
      </c>
      <c r="BA19" s="210">
        <f t="shared" si="18"/>
        <v>7.2342995169082158</v>
      </c>
      <c r="BB19" s="164">
        <f t="shared" si="19"/>
        <v>-10.598761183757743</v>
      </c>
      <c r="BC19" s="162">
        <f t="shared" si="20"/>
        <v>-11.282891368895264</v>
      </c>
      <c r="BD19" s="165">
        <f t="shared" si="21"/>
        <v>-10.933895074731669</v>
      </c>
      <c r="BE19" s="213">
        <f t="shared" si="22"/>
        <v>-5.8444372224027763</v>
      </c>
      <c r="BF19" s="162">
        <f t="shared" si="23"/>
        <v>-4.1161816328841532</v>
      </c>
      <c r="BG19" s="165">
        <f t="shared" si="24"/>
        <v>-4.9994463514560934</v>
      </c>
    </row>
    <row r="20" spans="1:59" ht="35.1" customHeight="1" x14ac:dyDescent="0.4">
      <c r="A20" s="24">
        <v>13</v>
      </c>
      <c r="B20" s="39" t="s">
        <v>27</v>
      </c>
      <c r="C20" s="40">
        <v>19410</v>
      </c>
      <c r="D20" s="41">
        <v>28240</v>
      </c>
      <c r="E20" s="28">
        <v>47650</v>
      </c>
      <c r="F20" s="42">
        <v>12968</v>
      </c>
      <c r="G20" s="41">
        <v>14002</v>
      </c>
      <c r="H20" s="31">
        <v>26970</v>
      </c>
      <c r="I20" s="51">
        <v>15253</v>
      </c>
      <c r="J20" s="51">
        <v>15648</v>
      </c>
      <c r="K20" s="32">
        <v>30901</v>
      </c>
      <c r="L20" s="42">
        <v>19477</v>
      </c>
      <c r="M20" s="41">
        <v>18541</v>
      </c>
      <c r="N20" s="34">
        <v>38018</v>
      </c>
      <c r="O20" s="51">
        <v>17281</v>
      </c>
      <c r="P20" s="51">
        <v>17679</v>
      </c>
      <c r="Q20" s="34">
        <v>34960</v>
      </c>
      <c r="R20" s="51">
        <v>15906</v>
      </c>
      <c r="S20" s="51">
        <v>16543</v>
      </c>
      <c r="T20" s="35">
        <v>32449</v>
      </c>
      <c r="U20" s="36">
        <v>100295</v>
      </c>
      <c r="V20" s="37">
        <v>110653</v>
      </c>
      <c r="W20" s="28">
        <v>210948</v>
      </c>
      <c r="X20" s="151">
        <f t="shared" si="0"/>
        <v>47631</v>
      </c>
      <c r="Y20" s="151">
        <f t="shared" si="1"/>
        <v>57890</v>
      </c>
      <c r="Z20" s="151">
        <f t="shared" si="5"/>
        <v>105521</v>
      </c>
      <c r="AA20" s="151">
        <f t="shared" si="2"/>
        <v>52664</v>
      </c>
      <c r="AB20" s="151">
        <f t="shared" si="3"/>
        <v>52763</v>
      </c>
      <c r="AC20" s="151">
        <f t="shared" si="6"/>
        <v>105427</v>
      </c>
      <c r="AD20" s="151">
        <f t="shared" si="7"/>
        <v>100295</v>
      </c>
      <c r="AE20" s="151">
        <f t="shared" si="8"/>
        <v>110653</v>
      </c>
      <c r="AF20" s="151">
        <f t="shared" si="9"/>
        <v>210948</v>
      </c>
      <c r="AG20" s="151">
        <v>56969</v>
      </c>
      <c r="AH20" s="151">
        <v>66233</v>
      </c>
      <c r="AI20" s="151">
        <v>123202</v>
      </c>
      <c r="AJ20" s="151">
        <v>63727</v>
      </c>
      <c r="AK20" s="151">
        <v>64844</v>
      </c>
      <c r="AL20" s="151">
        <v>128571</v>
      </c>
      <c r="AM20" s="151">
        <v>120696</v>
      </c>
      <c r="AN20" s="151">
        <v>131077</v>
      </c>
      <c r="AO20" s="151">
        <v>251773</v>
      </c>
      <c r="AP20" s="151">
        <v>72074</v>
      </c>
      <c r="AQ20" s="151">
        <v>58833</v>
      </c>
      <c r="AR20" s="151">
        <v>130907</v>
      </c>
      <c r="AS20" s="164">
        <f t="shared" si="10"/>
        <v>-33.913755307045534</v>
      </c>
      <c r="AT20" s="162">
        <f t="shared" si="11"/>
        <v>-1.602841942447264</v>
      </c>
      <c r="AU20" s="210">
        <f t="shared" si="12"/>
        <v>-19.392393072944913</v>
      </c>
      <c r="AV20" s="164">
        <f t="shared" si="13"/>
        <v>-16.391370745493163</v>
      </c>
      <c r="AW20" s="162">
        <f t="shared" si="14"/>
        <v>-12.596439841166795</v>
      </c>
      <c r="AX20" s="165">
        <f t="shared" si="15"/>
        <v>-14.351228064479471</v>
      </c>
      <c r="AY20" s="213">
        <f t="shared" si="16"/>
        <v>10.566647771409365</v>
      </c>
      <c r="AZ20" s="162">
        <f t="shared" si="17"/>
        <v>-8.8564518915184021</v>
      </c>
      <c r="BA20" s="210">
        <f t="shared" si="18"/>
        <v>-8.9081794145240423E-2</v>
      </c>
      <c r="BB20" s="164">
        <f t="shared" si="19"/>
        <v>-17.359988701806138</v>
      </c>
      <c r="BC20" s="162">
        <f t="shared" si="20"/>
        <v>-18.630867929183893</v>
      </c>
      <c r="BD20" s="165">
        <f t="shared" si="21"/>
        <v>-18.000948892051859</v>
      </c>
      <c r="BE20" s="213">
        <f t="shared" si="22"/>
        <v>-16.902797110094781</v>
      </c>
      <c r="BF20" s="162">
        <f t="shared" si="23"/>
        <v>-15.58168099666608</v>
      </c>
      <c r="BG20" s="165">
        <f t="shared" si="24"/>
        <v>-16.215003197324574</v>
      </c>
    </row>
    <row r="21" spans="1:59" ht="35.1" customHeight="1" x14ac:dyDescent="0.4">
      <c r="A21" s="38">
        <v>14</v>
      </c>
      <c r="B21" s="39" t="s">
        <v>28</v>
      </c>
      <c r="C21" s="51">
        <v>8803</v>
      </c>
      <c r="D21" s="51">
        <v>9709</v>
      </c>
      <c r="E21" s="28">
        <v>18512</v>
      </c>
      <c r="F21" s="42">
        <v>6623</v>
      </c>
      <c r="G21" s="41">
        <v>7359</v>
      </c>
      <c r="H21" s="31">
        <v>13982</v>
      </c>
      <c r="I21" s="40">
        <v>7893</v>
      </c>
      <c r="J21" s="41">
        <v>7295</v>
      </c>
      <c r="K21" s="32">
        <v>15188</v>
      </c>
      <c r="L21" s="42">
        <v>9206</v>
      </c>
      <c r="M21" s="41">
        <v>10454</v>
      </c>
      <c r="N21" s="34">
        <v>19660</v>
      </c>
      <c r="O21" s="51">
        <v>7860</v>
      </c>
      <c r="P21" s="51">
        <v>8222</v>
      </c>
      <c r="Q21" s="34">
        <v>16082</v>
      </c>
      <c r="R21" s="51">
        <v>8292</v>
      </c>
      <c r="S21" s="51">
        <v>8279</v>
      </c>
      <c r="T21" s="35">
        <v>16571</v>
      </c>
      <c r="U21" s="36">
        <v>48677</v>
      </c>
      <c r="V21" s="37">
        <v>51318</v>
      </c>
      <c r="W21" s="28">
        <v>99995</v>
      </c>
      <c r="X21" s="151">
        <f t="shared" si="0"/>
        <v>23319</v>
      </c>
      <c r="Y21" s="151">
        <f t="shared" si="1"/>
        <v>24363</v>
      </c>
      <c r="Z21" s="151">
        <f t="shared" si="5"/>
        <v>47682</v>
      </c>
      <c r="AA21" s="151">
        <f t="shared" si="2"/>
        <v>25358</v>
      </c>
      <c r="AB21" s="151">
        <f t="shared" si="3"/>
        <v>26955</v>
      </c>
      <c r="AC21" s="151">
        <f t="shared" si="6"/>
        <v>52313</v>
      </c>
      <c r="AD21" s="151">
        <f t="shared" si="7"/>
        <v>48677</v>
      </c>
      <c r="AE21" s="151">
        <f t="shared" si="8"/>
        <v>51318</v>
      </c>
      <c r="AF21" s="151">
        <f t="shared" si="9"/>
        <v>99995</v>
      </c>
      <c r="AG21" s="151">
        <v>19387</v>
      </c>
      <c r="AH21" s="151">
        <v>20414</v>
      </c>
      <c r="AI21" s="151">
        <v>39801</v>
      </c>
      <c r="AJ21" s="151">
        <v>21839</v>
      </c>
      <c r="AK21" s="151">
        <v>24238</v>
      </c>
      <c r="AL21" s="151">
        <v>46077</v>
      </c>
      <c r="AM21" s="151">
        <v>41226</v>
      </c>
      <c r="AN21" s="151">
        <v>44652</v>
      </c>
      <c r="AO21" s="151">
        <v>85878</v>
      </c>
      <c r="AP21" s="151">
        <v>25021</v>
      </c>
      <c r="AQ21" s="151">
        <v>24824</v>
      </c>
      <c r="AR21" s="151">
        <v>49845</v>
      </c>
      <c r="AS21" s="164">
        <f t="shared" si="10"/>
        <v>-6.8022860796930544</v>
      </c>
      <c r="AT21" s="162">
        <f t="shared" si="11"/>
        <v>-1.8570737995488251</v>
      </c>
      <c r="AU21" s="210">
        <f t="shared" si="12"/>
        <v>-4.3394523021366265</v>
      </c>
      <c r="AV21" s="164">
        <f t="shared" si="13"/>
        <v>20.281632021457675</v>
      </c>
      <c r="AW21" s="162">
        <f t="shared" si="14"/>
        <v>19.344567453708251</v>
      </c>
      <c r="AX21" s="165">
        <f t="shared" si="15"/>
        <v>19.801010024873754</v>
      </c>
      <c r="AY21" s="213">
        <f t="shared" si="16"/>
        <v>8.7439427076632761</v>
      </c>
      <c r="AZ21" s="162">
        <f t="shared" si="17"/>
        <v>10.639083856667897</v>
      </c>
      <c r="BA21" s="210">
        <f t="shared" si="18"/>
        <v>9.7122603917620953</v>
      </c>
      <c r="BB21" s="164">
        <f t="shared" si="19"/>
        <v>16.113375154540034</v>
      </c>
      <c r="BC21" s="162">
        <f t="shared" si="20"/>
        <v>11.209670764914591</v>
      </c>
      <c r="BD21" s="165">
        <f t="shared" si="21"/>
        <v>13.533867222258401</v>
      </c>
      <c r="BE21" s="213">
        <f t="shared" si="22"/>
        <v>18.073545820598657</v>
      </c>
      <c r="BF21" s="162">
        <f t="shared" si="23"/>
        <v>14.928782585326527</v>
      </c>
      <c r="BG21" s="165">
        <f t="shared" si="24"/>
        <v>16.438435920724757</v>
      </c>
    </row>
    <row r="22" spans="1:59" ht="35.1" customHeight="1" x14ac:dyDescent="0.4">
      <c r="A22" s="24">
        <v>15</v>
      </c>
      <c r="B22" s="39" t="s">
        <v>29</v>
      </c>
      <c r="C22" s="51">
        <v>4528</v>
      </c>
      <c r="D22" s="51">
        <v>4385</v>
      </c>
      <c r="E22" s="28">
        <v>8913</v>
      </c>
      <c r="F22" s="48">
        <v>3587</v>
      </c>
      <c r="G22" s="45">
        <v>4168</v>
      </c>
      <c r="H22" s="31">
        <v>7755</v>
      </c>
      <c r="I22" s="40">
        <v>4323</v>
      </c>
      <c r="J22" s="41">
        <v>4093</v>
      </c>
      <c r="K22" s="32">
        <v>8416</v>
      </c>
      <c r="L22" s="42">
        <v>4731</v>
      </c>
      <c r="M22" s="41">
        <v>4576</v>
      </c>
      <c r="N22" s="34">
        <v>9307</v>
      </c>
      <c r="O22" s="51">
        <v>4285</v>
      </c>
      <c r="P22" s="51">
        <v>4905</v>
      </c>
      <c r="Q22" s="34">
        <v>9190</v>
      </c>
      <c r="R22" s="42">
        <v>4471</v>
      </c>
      <c r="S22" s="41">
        <v>4401</v>
      </c>
      <c r="T22" s="35">
        <v>8872</v>
      </c>
      <c r="U22" s="36">
        <v>25925</v>
      </c>
      <c r="V22" s="37">
        <v>26528</v>
      </c>
      <c r="W22" s="28">
        <v>52453</v>
      </c>
      <c r="X22" s="151">
        <f t="shared" si="0"/>
        <v>12438</v>
      </c>
      <c r="Y22" s="151">
        <f t="shared" si="1"/>
        <v>12646</v>
      </c>
      <c r="Z22" s="151">
        <f t="shared" si="5"/>
        <v>25084</v>
      </c>
      <c r="AA22" s="151">
        <f t="shared" si="2"/>
        <v>13487</v>
      </c>
      <c r="AB22" s="151">
        <f t="shared" si="3"/>
        <v>13882</v>
      </c>
      <c r="AC22" s="151">
        <f t="shared" si="6"/>
        <v>27369</v>
      </c>
      <c r="AD22" s="151">
        <f t="shared" si="7"/>
        <v>25925</v>
      </c>
      <c r="AE22" s="151">
        <f t="shared" si="8"/>
        <v>26528</v>
      </c>
      <c r="AF22" s="151">
        <f t="shared" si="9"/>
        <v>52453</v>
      </c>
      <c r="AG22" s="151">
        <v>12100</v>
      </c>
      <c r="AH22" s="151">
        <v>11946</v>
      </c>
      <c r="AI22" s="151">
        <v>24046</v>
      </c>
      <c r="AJ22" s="151">
        <v>13567</v>
      </c>
      <c r="AK22" s="151">
        <v>14018</v>
      </c>
      <c r="AL22" s="151">
        <v>27585</v>
      </c>
      <c r="AM22" s="151">
        <v>25667</v>
      </c>
      <c r="AN22" s="151">
        <v>25964</v>
      </c>
      <c r="AO22" s="151">
        <v>51631</v>
      </c>
      <c r="AP22" s="151">
        <v>16298</v>
      </c>
      <c r="AQ22" s="151">
        <v>15209</v>
      </c>
      <c r="AR22" s="151">
        <v>31507</v>
      </c>
      <c r="AS22" s="164">
        <f t="shared" si="10"/>
        <v>-23.683887593569764</v>
      </c>
      <c r="AT22" s="162">
        <f t="shared" si="11"/>
        <v>-16.851864027878229</v>
      </c>
      <c r="AU22" s="210">
        <f t="shared" si="12"/>
        <v>-20.385945980258356</v>
      </c>
      <c r="AV22" s="164">
        <f t="shared" si="13"/>
        <v>2.793388429752075</v>
      </c>
      <c r="AW22" s="162">
        <f t="shared" si="14"/>
        <v>5.8597019922986826</v>
      </c>
      <c r="AX22" s="165">
        <f t="shared" si="15"/>
        <v>4.3167262746402812</v>
      </c>
      <c r="AY22" s="213">
        <f t="shared" si="16"/>
        <v>8.433831805756542</v>
      </c>
      <c r="AZ22" s="162">
        <f t="shared" si="17"/>
        <v>9.7738415309188689</v>
      </c>
      <c r="BA22" s="210">
        <f t="shared" si="18"/>
        <v>9.1093924413969027</v>
      </c>
      <c r="BB22" s="164">
        <f t="shared" si="19"/>
        <v>-0.58966610156998556</v>
      </c>
      <c r="BC22" s="162">
        <f t="shared" si="20"/>
        <v>-0.97018119560564609</v>
      </c>
      <c r="BD22" s="165">
        <f t="shared" si="21"/>
        <v>-0.78303425774877145</v>
      </c>
      <c r="BE22" s="213">
        <f t="shared" si="22"/>
        <v>1.0051817508863525</v>
      </c>
      <c r="BF22" s="162">
        <f t="shared" si="23"/>
        <v>2.1722384840548559</v>
      </c>
      <c r="BG22" s="165">
        <f t="shared" si="24"/>
        <v>1.5920667815847001</v>
      </c>
    </row>
    <row r="23" spans="1:59" ht="35.1" customHeight="1" x14ac:dyDescent="0.4">
      <c r="A23" s="38">
        <v>16</v>
      </c>
      <c r="B23" s="39" t="s">
        <v>30</v>
      </c>
      <c r="C23" s="52">
        <v>3952</v>
      </c>
      <c r="D23" s="53">
        <v>3837</v>
      </c>
      <c r="E23" s="28">
        <v>7789</v>
      </c>
      <c r="F23" s="43">
        <v>2930</v>
      </c>
      <c r="G23" s="43">
        <v>3036</v>
      </c>
      <c r="H23" s="31">
        <v>5966</v>
      </c>
      <c r="I23" s="43">
        <v>3882</v>
      </c>
      <c r="J23" s="43">
        <v>3733</v>
      </c>
      <c r="K23" s="32">
        <v>7615</v>
      </c>
      <c r="L23" s="42">
        <v>4560</v>
      </c>
      <c r="M23" s="41">
        <v>3450</v>
      </c>
      <c r="N23" s="34">
        <v>8010</v>
      </c>
      <c r="O23" s="40">
        <v>3539</v>
      </c>
      <c r="P23" s="41">
        <v>3558</v>
      </c>
      <c r="Q23" s="34">
        <v>7097</v>
      </c>
      <c r="R23" s="42">
        <v>4180</v>
      </c>
      <c r="S23" s="41">
        <v>3829</v>
      </c>
      <c r="T23" s="35">
        <v>8009</v>
      </c>
      <c r="U23" s="36">
        <v>23043</v>
      </c>
      <c r="V23" s="37">
        <v>21443</v>
      </c>
      <c r="W23" s="28">
        <v>44486</v>
      </c>
      <c r="X23" s="151">
        <f t="shared" si="0"/>
        <v>10764</v>
      </c>
      <c r="Y23" s="151">
        <f t="shared" si="1"/>
        <v>10606</v>
      </c>
      <c r="Z23" s="151">
        <f t="shared" si="5"/>
        <v>21370</v>
      </c>
      <c r="AA23" s="151">
        <f t="shared" si="2"/>
        <v>12279</v>
      </c>
      <c r="AB23" s="151">
        <f t="shared" si="3"/>
        <v>10837</v>
      </c>
      <c r="AC23" s="151">
        <f t="shared" si="6"/>
        <v>23116</v>
      </c>
      <c r="AD23" s="151">
        <f t="shared" si="7"/>
        <v>23043</v>
      </c>
      <c r="AE23" s="151">
        <f t="shared" si="8"/>
        <v>21443</v>
      </c>
      <c r="AF23" s="151">
        <f t="shared" si="9"/>
        <v>44486</v>
      </c>
      <c r="AG23" s="151">
        <v>10062</v>
      </c>
      <c r="AH23" s="151">
        <v>9926</v>
      </c>
      <c r="AI23" s="151">
        <v>19988</v>
      </c>
      <c r="AJ23" s="151">
        <v>11011</v>
      </c>
      <c r="AK23" s="151">
        <v>10895</v>
      </c>
      <c r="AL23" s="151">
        <v>21906</v>
      </c>
      <c r="AM23" s="151">
        <v>21073</v>
      </c>
      <c r="AN23" s="151">
        <v>20821</v>
      </c>
      <c r="AO23" s="151">
        <v>41894</v>
      </c>
      <c r="AP23" s="151">
        <v>12741</v>
      </c>
      <c r="AQ23" s="151">
        <v>12547</v>
      </c>
      <c r="AR23" s="151">
        <v>25288</v>
      </c>
      <c r="AS23" s="164">
        <f t="shared" si="10"/>
        <v>-15.516835413232865</v>
      </c>
      <c r="AT23" s="162">
        <f t="shared" si="11"/>
        <v>-15.469833426317049</v>
      </c>
      <c r="AU23" s="210">
        <f t="shared" si="12"/>
        <v>-15.49351471053464</v>
      </c>
      <c r="AV23" s="164">
        <f t="shared" si="13"/>
        <v>6.9767441860465018</v>
      </c>
      <c r="AW23" s="162">
        <f t="shared" si="14"/>
        <v>6.8506951440660879</v>
      </c>
      <c r="AX23" s="165">
        <f t="shared" si="15"/>
        <v>6.9141484890934635</v>
      </c>
      <c r="AY23" s="213">
        <f t="shared" si="16"/>
        <v>14.074693422519502</v>
      </c>
      <c r="AZ23" s="162">
        <f t="shared" si="17"/>
        <v>2.1780124457854155</v>
      </c>
      <c r="BA23" s="210">
        <f t="shared" si="18"/>
        <v>8.1703322414599988</v>
      </c>
      <c r="BB23" s="164">
        <f t="shared" si="19"/>
        <v>11.515756970302427</v>
      </c>
      <c r="BC23" s="162">
        <f t="shared" si="20"/>
        <v>-0.53235429095915832</v>
      </c>
      <c r="BD23" s="165">
        <f t="shared" si="21"/>
        <v>5.5236008399525138</v>
      </c>
      <c r="BE23" s="213">
        <f t="shared" si="22"/>
        <v>9.3484553694300754</v>
      </c>
      <c r="BF23" s="162">
        <f t="shared" si="23"/>
        <v>2.9873685221651236</v>
      </c>
      <c r="BG23" s="165">
        <f t="shared" si="24"/>
        <v>6.187043490714661</v>
      </c>
    </row>
    <row r="24" spans="1:59" ht="35.1" customHeight="1" x14ac:dyDescent="0.4">
      <c r="A24" s="24">
        <v>17</v>
      </c>
      <c r="B24" s="39" t="s">
        <v>31</v>
      </c>
      <c r="C24" s="51">
        <v>266</v>
      </c>
      <c r="D24" s="51">
        <v>303</v>
      </c>
      <c r="E24" s="28">
        <v>569</v>
      </c>
      <c r="F24" s="51">
        <v>67</v>
      </c>
      <c r="G24" s="51">
        <v>62</v>
      </c>
      <c r="H24" s="31">
        <v>129</v>
      </c>
      <c r="I24" s="51">
        <v>158</v>
      </c>
      <c r="J24" s="51">
        <v>140</v>
      </c>
      <c r="K24" s="32">
        <v>298</v>
      </c>
      <c r="L24" s="51">
        <v>229</v>
      </c>
      <c r="M24" s="51">
        <v>178</v>
      </c>
      <c r="N24" s="34">
        <v>407</v>
      </c>
      <c r="O24" s="51">
        <v>147</v>
      </c>
      <c r="P24" s="51">
        <v>162</v>
      </c>
      <c r="Q24" s="34">
        <v>309</v>
      </c>
      <c r="R24" s="51">
        <v>136</v>
      </c>
      <c r="S24" s="51">
        <v>100</v>
      </c>
      <c r="T24" s="35">
        <v>236</v>
      </c>
      <c r="U24" s="36">
        <v>1003</v>
      </c>
      <c r="V24" s="37">
        <v>945</v>
      </c>
      <c r="W24" s="28">
        <v>1948</v>
      </c>
      <c r="X24" s="151">
        <f t="shared" si="0"/>
        <v>491</v>
      </c>
      <c r="Y24" s="151">
        <f t="shared" si="1"/>
        <v>505</v>
      </c>
      <c r="Z24" s="151">
        <f t="shared" si="5"/>
        <v>996</v>
      </c>
      <c r="AA24" s="151">
        <f t="shared" si="2"/>
        <v>512</v>
      </c>
      <c r="AB24" s="151">
        <f t="shared" si="3"/>
        <v>440</v>
      </c>
      <c r="AC24" s="151">
        <f t="shared" si="6"/>
        <v>952</v>
      </c>
      <c r="AD24" s="151">
        <f t="shared" si="7"/>
        <v>1003</v>
      </c>
      <c r="AE24" s="151">
        <f t="shared" si="8"/>
        <v>945</v>
      </c>
      <c r="AF24" s="151">
        <f t="shared" si="9"/>
        <v>1948</v>
      </c>
      <c r="AG24" s="151">
        <v>400</v>
      </c>
      <c r="AH24" s="151">
        <v>471</v>
      </c>
      <c r="AI24" s="151">
        <v>871</v>
      </c>
      <c r="AJ24" s="151">
        <v>241</v>
      </c>
      <c r="AK24" s="151">
        <v>248</v>
      </c>
      <c r="AL24" s="151">
        <v>489</v>
      </c>
      <c r="AM24" s="151">
        <v>641</v>
      </c>
      <c r="AN24" s="151">
        <v>719</v>
      </c>
      <c r="AO24" s="151">
        <v>1360</v>
      </c>
      <c r="AP24" s="151">
        <v>236</v>
      </c>
      <c r="AQ24" s="151">
        <v>228</v>
      </c>
      <c r="AR24" s="151">
        <v>464</v>
      </c>
      <c r="AS24" s="164">
        <f t="shared" si="10"/>
        <v>108.05084745762711</v>
      </c>
      <c r="AT24" s="162">
        <f t="shared" si="11"/>
        <v>121.49122807017542</v>
      </c>
      <c r="AU24" s="210">
        <f t="shared" si="12"/>
        <v>114.65517241379311</v>
      </c>
      <c r="AV24" s="164">
        <f t="shared" si="13"/>
        <v>22.750000000000004</v>
      </c>
      <c r="AW24" s="162">
        <f t="shared" si="14"/>
        <v>7.2186836518046693</v>
      </c>
      <c r="AX24" s="165">
        <f t="shared" si="15"/>
        <v>14.351320321469574</v>
      </c>
      <c r="AY24" s="213">
        <f t="shared" si="16"/>
        <v>4.2769857433808456</v>
      </c>
      <c r="AZ24" s="162">
        <f t="shared" si="17"/>
        <v>-12.871287128712872</v>
      </c>
      <c r="BA24" s="210">
        <f t="shared" si="18"/>
        <v>-4.4176706827309236</v>
      </c>
      <c r="BB24" s="164">
        <f t="shared" si="19"/>
        <v>112.44813278008299</v>
      </c>
      <c r="BC24" s="162">
        <f t="shared" si="20"/>
        <v>77.41935483870968</v>
      </c>
      <c r="BD24" s="165">
        <f t="shared" si="21"/>
        <v>94.683026584867065</v>
      </c>
      <c r="BE24" s="213">
        <f t="shared" si="22"/>
        <v>56.474258970358804</v>
      </c>
      <c r="BF24" s="162">
        <f t="shared" si="23"/>
        <v>31.432545201668983</v>
      </c>
      <c r="BG24" s="165">
        <f t="shared" si="24"/>
        <v>43.235294117647058</v>
      </c>
    </row>
    <row r="25" spans="1:59" ht="35.1" customHeight="1" x14ac:dyDescent="0.4">
      <c r="A25" s="38">
        <v>18</v>
      </c>
      <c r="B25" s="39" t="s">
        <v>32</v>
      </c>
      <c r="C25" s="40">
        <v>2239</v>
      </c>
      <c r="D25" s="41">
        <v>1984</v>
      </c>
      <c r="E25" s="28">
        <v>4223</v>
      </c>
      <c r="F25" s="42">
        <v>1498</v>
      </c>
      <c r="G25" s="45">
        <v>1494</v>
      </c>
      <c r="H25" s="31">
        <v>2992</v>
      </c>
      <c r="I25" s="40">
        <v>1658</v>
      </c>
      <c r="J25" s="41">
        <v>1693</v>
      </c>
      <c r="K25" s="32">
        <v>3351</v>
      </c>
      <c r="L25" s="42">
        <v>2068</v>
      </c>
      <c r="M25" s="41">
        <v>1943</v>
      </c>
      <c r="N25" s="34">
        <v>4011</v>
      </c>
      <c r="O25" s="40">
        <v>2397</v>
      </c>
      <c r="P25" s="41">
        <v>2338</v>
      </c>
      <c r="Q25" s="34">
        <v>4735</v>
      </c>
      <c r="R25" s="43">
        <v>2708</v>
      </c>
      <c r="S25" s="43">
        <v>2723</v>
      </c>
      <c r="T25" s="35">
        <v>5431</v>
      </c>
      <c r="U25" s="36">
        <v>12568</v>
      </c>
      <c r="V25" s="37">
        <v>12175</v>
      </c>
      <c r="W25" s="28">
        <v>24743</v>
      </c>
      <c r="X25" s="151">
        <f t="shared" si="0"/>
        <v>5395</v>
      </c>
      <c r="Y25" s="151">
        <f t="shared" si="1"/>
        <v>5171</v>
      </c>
      <c r="Z25" s="151">
        <f t="shared" si="5"/>
        <v>10566</v>
      </c>
      <c r="AA25" s="151">
        <f t="shared" si="2"/>
        <v>7173</v>
      </c>
      <c r="AB25" s="151">
        <f t="shared" si="3"/>
        <v>7004</v>
      </c>
      <c r="AC25" s="151">
        <f t="shared" si="6"/>
        <v>14177</v>
      </c>
      <c r="AD25" s="151">
        <f t="shared" si="7"/>
        <v>12568</v>
      </c>
      <c r="AE25" s="151">
        <f t="shared" si="8"/>
        <v>12175</v>
      </c>
      <c r="AF25" s="151">
        <f t="shared" si="9"/>
        <v>24743</v>
      </c>
      <c r="AG25" s="151">
        <v>8697</v>
      </c>
      <c r="AH25" s="151">
        <v>8986</v>
      </c>
      <c r="AI25" s="151">
        <v>17683</v>
      </c>
      <c r="AJ25" s="151">
        <v>7078</v>
      </c>
      <c r="AK25" s="151">
        <v>7108</v>
      </c>
      <c r="AL25" s="151">
        <v>14186</v>
      </c>
      <c r="AM25" s="151">
        <v>15775</v>
      </c>
      <c r="AN25" s="151">
        <v>16094</v>
      </c>
      <c r="AO25" s="151">
        <v>31869</v>
      </c>
      <c r="AP25" s="151">
        <v>6826</v>
      </c>
      <c r="AQ25" s="151">
        <v>7918</v>
      </c>
      <c r="AR25" s="151">
        <v>14744</v>
      </c>
      <c r="AS25" s="164">
        <f t="shared" si="10"/>
        <v>-20.96396132434808</v>
      </c>
      <c r="AT25" s="162">
        <f t="shared" si="11"/>
        <v>-34.693104319272535</v>
      </c>
      <c r="AU25" s="210">
        <f t="shared" si="12"/>
        <v>-28.336950623982638</v>
      </c>
      <c r="AV25" s="164">
        <f t="shared" si="13"/>
        <v>-37.96711509715994</v>
      </c>
      <c r="AW25" s="162">
        <f t="shared" si="14"/>
        <v>-42.454929890941465</v>
      </c>
      <c r="AX25" s="165">
        <f t="shared" si="15"/>
        <v>-40.247695526777129</v>
      </c>
      <c r="AY25" s="213">
        <f t="shared" si="16"/>
        <v>32.956441149212232</v>
      </c>
      <c r="AZ25" s="162">
        <f t="shared" si="17"/>
        <v>35.447689035002902</v>
      </c>
      <c r="BA25" s="210">
        <f t="shared" si="18"/>
        <v>34.175657770206328</v>
      </c>
      <c r="BB25" s="164">
        <f t="shared" si="19"/>
        <v>1.3421870584910955</v>
      </c>
      <c r="BC25" s="162">
        <f t="shared" si="20"/>
        <v>-1.463140123804163</v>
      </c>
      <c r="BD25" s="165">
        <f t="shared" si="21"/>
        <v>-6.3442830960103169E-2</v>
      </c>
      <c r="BE25" s="213">
        <f t="shared" si="22"/>
        <v>-20.329635499207612</v>
      </c>
      <c r="BF25" s="162">
        <f t="shared" si="23"/>
        <v>-24.350689698024109</v>
      </c>
      <c r="BG25" s="165">
        <f t="shared" si="24"/>
        <v>-22.36028742665286</v>
      </c>
    </row>
    <row r="26" spans="1:59" ht="35.1" customHeight="1" x14ac:dyDescent="0.4">
      <c r="A26" s="24">
        <v>19</v>
      </c>
      <c r="B26" s="39" t="s">
        <v>33</v>
      </c>
      <c r="C26" s="40">
        <v>244</v>
      </c>
      <c r="D26" s="41">
        <v>127</v>
      </c>
      <c r="E26" s="28">
        <v>371</v>
      </c>
      <c r="F26" s="43">
        <v>355</v>
      </c>
      <c r="G26" s="43">
        <v>316</v>
      </c>
      <c r="H26" s="31">
        <v>671</v>
      </c>
      <c r="I26" s="40">
        <v>90</v>
      </c>
      <c r="J26" s="41">
        <v>96</v>
      </c>
      <c r="K26" s="32">
        <v>186</v>
      </c>
      <c r="L26" s="42">
        <v>89</v>
      </c>
      <c r="M26" s="41">
        <v>71</v>
      </c>
      <c r="N26" s="34">
        <v>160</v>
      </c>
      <c r="O26" s="44">
        <v>302</v>
      </c>
      <c r="P26" s="45">
        <v>264</v>
      </c>
      <c r="Q26" s="34">
        <v>566</v>
      </c>
      <c r="R26" s="43">
        <v>91</v>
      </c>
      <c r="S26" s="43">
        <v>109</v>
      </c>
      <c r="T26" s="35">
        <v>200</v>
      </c>
      <c r="U26" s="36">
        <v>1171</v>
      </c>
      <c r="V26" s="37">
        <v>983</v>
      </c>
      <c r="W26" s="28">
        <v>2154</v>
      </c>
      <c r="X26" s="151">
        <f t="shared" si="0"/>
        <v>689</v>
      </c>
      <c r="Y26" s="151">
        <f t="shared" si="1"/>
        <v>539</v>
      </c>
      <c r="Z26" s="151">
        <f t="shared" si="5"/>
        <v>1228</v>
      </c>
      <c r="AA26" s="151">
        <f t="shared" si="2"/>
        <v>482</v>
      </c>
      <c r="AB26" s="151">
        <f t="shared" si="3"/>
        <v>444</v>
      </c>
      <c r="AC26" s="151">
        <f t="shared" si="6"/>
        <v>926</v>
      </c>
      <c r="AD26" s="151">
        <f t="shared" si="7"/>
        <v>1171</v>
      </c>
      <c r="AE26" s="151">
        <f t="shared" si="8"/>
        <v>983</v>
      </c>
      <c r="AF26" s="151">
        <f t="shared" si="9"/>
        <v>2154</v>
      </c>
      <c r="AG26" s="151">
        <v>480</v>
      </c>
      <c r="AH26" s="151">
        <v>412</v>
      </c>
      <c r="AI26" s="151">
        <v>892</v>
      </c>
      <c r="AJ26" s="151">
        <v>609</v>
      </c>
      <c r="AK26" s="151">
        <v>556</v>
      </c>
      <c r="AL26" s="151">
        <v>1165</v>
      </c>
      <c r="AM26" s="151">
        <v>1089</v>
      </c>
      <c r="AN26" s="151">
        <v>968</v>
      </c>
      <c r="AO26" s="151">
        <v>2057</v>
      </c>
      <c r="AP26" s="151">
        <v>388</v>
      </c>
      <c r="AQ26" s="151">
        <v>376</v>
      </c>
      <c r="AR26" s="151">
        <v>764</v>
      </c>
      <c r="AS26" s="164">
        <f t="shared" si="10"/>
        <v>77.577319587628864</v>
      </c>
      <c r="AT26" s="162">
        <f t="shared" si="11"/>
        <v>43.351063829787236</v>
      </c>
      <c r="AU26" s="210">
        <f t="shared" si="12"/>
        <v>60.732984293193716</v>
      </c>
      <c r="AV26" s="164">
        <f t="shared" si="13"/>
        <v>43.541666666666657</v>
      </c>
      <c r="AW26" s="162">
        <f t="shared" si="14"/>
        <v>30.825242718446599</v>
      </c>
      <c r="AX26" s="165">
        <f t="shared" si="15"/>
        <v>37.668161434977577</v>
      </c>
      <c r="AY26" s="213">
        <f t="shared" si="16"/>
        <v>-30.043541364296079</v>
      </c>
      <c r="AZ26" s="162">
        <f t="shared" si="17"/>
        <v>-17.625231910946194</v>
      </c>
      <c r="BA26" s="210">
        <f t="shared" si="18"/>
        <v>-24.592833876221498</v>
      </c>
      <c r="BB26" s="164">
        <f t="shared" si="19"/>
        <v>-20.853858784893266</v>
      </c>
      <c r="BC26" s="162">
        <f t="shared" si="20"/>
        <v>-20.143884892086326</v>
      </c>
      <c r="BD26" s="165">
        <f t="shared" si="21"/>
        <v>-20.515021459227466</v>
      </c>
      <c r="BE26" s="213">
        <f t="shared" si="22"/>
        <v>7.5298438934802592</v>
      </c>
      <c r="BF26" s="162">
        <f t="shared" si="23"/>
        <v>1.5495867768595017</v>
      </c>
      <c r="BG26" s="165">
        <f t="shared" si="24"/>
        <v>4.7156052503646073</v>
      </c>
    </row>
    <row r="27" spans="1:59" ht="35.1" customHeight="1" x14ac:dyDescent="0.4">
      <c r="A27" s="38">
        <v>20</v>
      </c>
      <c r="B27" s="54" t="s">
        <v>34</v>
      </c>
      <c r="C27" s="40"/>
      <c r="D27" s="41"/>
      <c r="E27" s="28">
        <v>0</v>
      </c>
      <c r="F27" s="55"/>
      <c r="G27" s="56"/>
      <c r="H27" s="31">
        <v>0</v>
      </c>
      <c r="I27" s="40"/>
      <c r="J27" s="41"/>
      <c r="K27" s="32">
        <v>0</v>
      </c>
      <c r="L27" s="42"/>
      <c r="M27" s="41"/>
      <c r="N27" s="34">
        <v>0</v>
      </c>
      <c r="O27" s="40"/>
      <c r="P27" s="41"/>
      <c r="Q27" s="34">
        <v>0</v>
      </c>
      <c r="R27" s="43"/>
      <c r="S27" s="43"/>
      <c r="T27" s="35">
        <v>0</v>
      </c>
      <c r="U27" s="36">
        <v>0</v>
      </c>
      <c r="V27" s="37">
        <v>0</v>
      </c>
      <c r="W27" s="28">
        <v>0</v>
      </c>
      <c r="X27" s="151">
        <f t="shared" si="0"/>
        <v>0</v>
      </c>
      <c r="Y27" s="151">
        <f t="shared" si="1"/>
        <v>0</v>
      </c>
      <c r="Z27" s="151">
        <f t="shared" si="5"/>
        <v>0</v>
      </c>
      <c r="AA27" s="151">
        <f t="shared" si="2"/>
        <v>0</v>
      </c>
      <c r="AB27" s="151">
        <f t="shared" si="3"/>
        <v>0</v>
      </c>
      <c r="AC27" s="151">
        <f t="shared" si="6"/>
        <v>0</v>
      </c>
      <c r="AD27" s="151">
        <f t="shared" si="7"/>
        <v>0</v>
      </c>
      <c r="AE27" s="151">
        <f t="shared" si="8"/>
        <v>0</v>
      </c>
      <c r="AF27" s="151">
        <f t="shared" si="9"/>
        <v>0</v>
      </c>
      <c r="AG27" s="151">
        <v>174</v>
      </c>
      <c r="AH27" s="151">
        <v>168</v>
      </c>
      <c r="AI27" s="151">
        <v>342</v>
      </c>
      <c r="AJ27" s="151">
        <v>46</v>
      </c>
      <c r="AK27" s="151">
        <v>40</v>
      </c>
      <c r="AL27" s="151">
        <v>86</v>
      </c>
      <c r="AM27" s="151">
        <v>220</v>
      </c>
      <c r="AN27" s="151">
        <v>208</v>
      </c>
      <c r="AO27" s="151">
        <v>428</v>
      </c>
      <c r="AP27" s="151">
        <v>0</v>
      </c>
      <c r="AQ27" s="151">
        <v>0</v>
      </c>
      <c r="AR27" s="151">
        <v>0</v>
      </c>
      <c r="AS27" s="164" t="s">
        <v>80</v>
      </c>
      <c r="AT27" s="162" t="s">
        <v>80</v>
      </c>
      <c r="AU27" s="210" t="s">
        <v>80</v>
      </c>
      <c r="AV27" s="164">
        <f t="shared" si="13"/>
        <v>-100</v>
      </c>
      <c r="AW27" s="162">
        <f t="shared" si="14"/>
        <v>-100</v>
      </c>
      <c r="AX27" s="165">
        <f t="shared" si="15"/>
        <v>-100</v>
      </c>
      <c r="AY27" s="213" t="s">
        <v>80</v>
      </c>
      <c r="AZ27" s="162" t="s">
        <v>80</v>
      </c>
      <c r="BA27" s="210" t="s">
        <v>80</v>
      </c>
      <c r="BB27" s="164">
        <f t="shared" si="19"/>
        <v>-100</v>
      </c>
      <c r="BC27" s="162">
        <f t="shared" si="20"/>
        <v>-100</v>
      </c>
      <c r="BD27" s="165">
        <f t="shared" si="21"/>
        <v>-100</v>
      </c>
      <c r="BE27" s="213">
        <f t="shared" si="22"/>
        <v>-100</v>
      </c>
      <c r="BF27" s="162">
        <f t="shared" si="23"/>
        <v>-100</v>
      </c>
      <c r="BG27" s="165">
        <f t="shared" si="24"/>
        <v>-100</v>
      </c>
    </row>
    <row r="28" spans="1:59" ht="35.1" customHeight="1" x14ac:dyDescent="0.4">
      <c r="A28" s="24">
        <v>21</v>
      </c>
      <c r="B28" s="57" t="s">
        <v>35</v>
      </c>
      <c r="C28" s="40">
        <v>8595</v>
      </c>
      <c r="D28" s="41">
        <v>10306</v>
      </c>
      <c r="E28" s="28">
        <v>18901</v>
      </c>
      <c r="F28" s="42">
        <v>6328</v>
      </c>
      <c r="G28" s="41">
        <v>6707</v>
      </c>
      <c r="H28" s="31">
        <v>13035</v>
      </c>
      <c r="I28" s="40">
        <v>8098</v>
      </c>
      <c r="J28" s="41">
        <v>8003</v>
      </c>
      <c r="K28" s="32">
        <v>16101</v>
      </c>
      <c r="L28" s="42">
        <v>10339</v>
      </c>
      <c r="M28" s="41">
        <v>10752</v>
      </c>
      <c r="N28" s="34">
        <v>21091</v>
      </c>
      <c r="O28" s="40">
        <v>9272</v>
      </c>
      <c r="P28" s="41">
        <v>8742</v>
      </c>
      <c r="Q28" s="34">
        <v>18014</v>
      </c>
      <c r="R28" s="43">
        <v>11745</v>
      </c>
      <c r="S28" s="43">
        <v>11771</v>
      </c>
      <c r="T28" s="35">
        <v>23516</v>
      </c>
      <c r="U28" s="36">
        <v>54377</v>
      </c>
      <c r="V28" s="37">
        <v>56281</v>
      </c>
      <c r="W28" s="28">
        <v>110658</v>
      </c>
      <c r="X28" s="151">
        <f t="shared" si="0"/>
        <v>23021</v>
      </c>
      <c r="Y28" s="151">
        <f t="shared" si="1"/>
        <v>25016</v>
      </c>
      <c r="Z28" s="151">
        <f t="shared" si="5"/>
        <v>48037</v>
      </c>
      <c r="AA28" s="151">
        <f t="shared" si="2"/>
        <v>31356</v>
      </c>
      <c r="AB28" s="151">
        <f t="shared" si="3"/>
        <v>31265</v>
      </c>
      <c r="AC28" s="151">
        <f t="shared" si="6"/>
        <v>62621</v>
      </c>
      <c r="AD28" s="151">
        <f t="shared" si="7"/>
        <v>54377</v>
      </c>
      <c r="AE28" s="151">
        <f t="shared" si="8"/>
        <v>56281</v>
      </c>
      <c r="AF28" s="151">
        <f t="shared" si="9"/>
        <v>110658</v>
      </c>
      <c r="AG28" s="151">
        <v>24682</v>
      </c>
      <c r="AH28" s="151">
        <v>26299</v>
      </c>
      <c r="AI28" s="151">
        <v>50981</v>
      </c>
      <c r="AJ28" s="151">
        <v>30097</v>
      </c>
      <c r="AK28" s="151">
        <v>31281</v>
      </c>
      <c r="AL28" s="151">
        <v>61378</v>
      </c>
      <c r="AM28" s="151">
        <v>54779</v>
      </c>
      <c r="AN28" s="151">
        <v>57580</v>
      </c>
      <c r="AO28" s="151">
        <v>112359</v>
      </c>
      <c r="AP28" s="151">
        <v>32235</v>
      </c>
      <c r="AQ28" s="151">
        <v>29657</v>
      </c>
      <c r="AR28" s="151">
        <v>61892</v>
      </c>
      <c r="AS28" s="164">
        <f t="shared" si="10"/>
        <v>-28.583837443772296</v>
      </c>
      <c r="AT28" s="162">
        <f t="shared" si="11"/>
        <v>-15.648919310786658</v>
      </c>
      <c r="AU28" s="210">
        <f t="shared" ref="AU28:AU39" si="25">(Z28/AR28-1)*100</f>
        <v>-22.385768758482516</v>
      </c>
      <c r="AV28" s="164">
        <f t="shared" si="13"/>
        <v>-6.7296005185965457</v>
      </c>
      <c r="AW28" s="162">
        <f t="shared" si="14"/>
        <v>-4.8785124909692339</v>
      </c>
      <c r="AX28" s="165">
        <f t="shared" si="15"/>
        <v>-5.7747003785724065</v>
      </c>
      <c r="AY28" s="213">
        <f t="shared" si="16"/>
        <v>36.20607271621563</v>
      </c>
      <c r="AZ28" s="162">
        <f t="shared" si="17"/>
        <v>24.980012791813234</v>
      </c>
      <c r="BA28" s="210">
        <f t="shared" ref="BA28:BA39" si="26">(AC28/Z28-1)*100</f>
        <v>30.359930886608243</v>
      </c>
      <c r="BB28" s="164">
        <f t="shared" si="19"/>
        <v>4.1831411768614712</v>
      </c>
      <c r="BC28" s="162">
        <f t="shared" si="20"/>
        <v>-5.1149259934146762E-2</v>
      </c>
      <c r="BD28" s="165">
        <f t="shared" si="21"/>
        <v>2.0251555932092824</v>
      </c>
      <c r="BE28" s="213">
        <f t="shared" si="22"/>
        <v>-0.73385786524032826</v>
      </c>
      <c r="BF28" s="162">
        <f t="shared" si="23"/>
        <v>-2.2559916637721389</v>
      </c>
      <c r="BG28" s="165">
        <f t="shared" si="24"/>
        <v>-1.5138974180973541</v>
      </c>
    </row>
    <row r="29" spans="1:59" ht="35.1" customHeight="1" x14ac:dyDescent="0.4">
      <c r="A29" s="38">
        <v>22</v>
      </c>
      <c r="B29" s="58" t="s">
        <v>36</v>
      </c>
      <c r="C29" s="43">
        <v>5604</v>
      </c>
      <c r="D29" s="43">
        <v>5264</v>
      </c>
      <c r="E29" s="28">
        <v>10868</v>
      </c>
      <c r="F29" s="43">
        <v>5356</v>
      </c>
      <c r="G29" s="43">
        <v>5336</v>
      </c>
      <c r="H29" s="31">
        <v>10692</v>
      </c>
      <c r="I29" s="44">
        <v>6543</v>
      </c>
      <c r="J29" s="45">
        <v>6582</v>
      </c>
      <c r="K29" s="32">
        <v>13125</v>
      </c>
      <c r="L29" s="43">
        <v>8754</v>
      </c>
      <c r="M29" s="43">
        <v>8519</v>
      </c>
      <c r="N29" s="34">
        <v>17273</v>
      </c>
      <c r="O29" s="44">
        <v>8386</v>
      </c>
      <c r="P29" s="45">
        <v>8347</v>
      </c>
      <c r="Q29" s="34">
        <v>16733</v>
      </c>
      <c r="R29" s="59">
        <v>7947</v>
      </c>
      <c r="S29" s="42">
        <v>7961</v>
      </c>
      <c r="T29" s="35">
        <v>15908</v>
      </c>
      <c r="U29" s="36">
        <v>42590</v>
      </c>
      <c r="V29" s="37">
        <v>42009</v>
      </c>
      <c r="W29" s="28">
        <v>84599</v>
      </c>
      <c r="X29" s="151">
        <f t="shared" si="0"/>
        <v>17503</v>
      </c>
      <c r="Y29" s="151">
        <f t="shared" si="1"/>
        <v>17182</v>
      </c>
      <c r="Z29" s="151">
        <f t="shared" si="5"/>
        <v>34685</v>
      </c>
      <c r="AA29" s="151">
        <f t="shared" si="2"/>
        <v>25087</v>
      </c>
      <c r="AB29" s="151">
        <f t="shared" si="3"/>
        <v>24827</v>
      </c>
      <c r="AC29" s="151">
        <f t="shared" si="6"/>
        <v>49914</v>
      </c>
      <c r="AD29" s="151">
        <f t="shared" si="7"/>
        <v>42590</v>
      </c>
      <c r="AE29" s="151">
        <f t="shared" si="8"/>
        <v>42009</v>
      </c>
      <c r="AF29" s="151">
        <f t="shared" si="9"/>
        <v>84599</v>
      </c>
      <c r="AG29" s="151">
        <v>4027</v>
      </c>
      <c r="AH29" s="151">
        <v>4406</v>
      </c>
      <c r="AI29" s="151">
        <v>8433</v>
      </c>
      <c r="AJ29" s="151">
        <v>2518</v>
      </c>
      <c r="AK29" s="151">
        <v>2585</v>
      </c>
      <c r="AL29" s="151">
        <v>5103</v>
      </c>
      <c r="AM29" s="151">
        <v>6545</v>
      </c>
      <c r="AN29" s="151">
        <v>6991</v>
      </c>
      <c r="AO29" s="151">
        <v>13536</v>
      </c>
      <c r="AP29" s="151">
        <v>18593</v>
      </c>
      <c r="AQ29" s="151">
        <v>17463</v>
      </c>
      <c r="AR29" s="151">
        <v>36056</v>
      </c>
      <c r="AS29" s="164">
        <f t="shared" si="10"/>
        <v>-5.8624213413650317</v>
      </c>
      <c r="AT29" s="162">
        <f t="shared" si="11"/>
        <v>-1.609116417568579</v>
      </c>
      <c r="AU29" s="210">
        <f t="shared" si="25"/>
        <v>-3.8024184601730626</v>
      </c>
      <c r="AV29" s="164">
        <f t="shared" si="13"/>
        <v>334.64117208840332</v>
      </c>
      <c r="AW29" s="162">
        <f t="shared" si="14"/>
        <v>289.96822514752608</v>
      </c>
      <c r="AX29" s="165">
        <f t="shared" si="15"/>
        <v>311.30084193051113</v>
      </c>
      <c r="AY29" s="213">
        <f t="shared" si="16"/>
        <v>43.329714906016115</v>
      </c>
      <c r="AZ29" s="162">
        <f t="shared" si="17"/>
        <v>44.494238156209988</v>
      </c>
      <c r="BA29" s="210">
        <f t="shared" si="26"/>
        <v>43.90658786218826</v>
      </c>
      <c r="BB29" s="164">
        <f t="shared" si="19"/>
        <v>896.30659253375688</v>
      </c>
      <c r="BC29" s="162">
        <f t="shared" si="20"/>
        <v>860.42553191489367</v>
      </c>
      <c r="BD29" s="165">
        <f t="shared" si="21"/>
        <v>878.13051146384475</v>
      </c>
      <c r="BE29" s="213">
        <f t="shared" si="22"/>
        <v>550.72574484339191</v>
      </c>
      <c r="BF29" s="162">
        <f t="shared" si="23"/>
        <v>500.90115863252754</v>
      </c>
      <c r="BG29" s="165">
        <f t="shared" si="24"/>
        <v>524.99261229314425</v>
      </c>
    </row>
    <row r="30" spans="1:59" ht="35.1" customHeight="1" x14ac:dyDescent="0.4">
      <c r="A30" s="24">
        <v>23</v>
      </c>
      <c r="B30" s="58" t="s">
        <v>37</v>
      </c>
      <c r="C30" s="40">
        <v>2679</v>
      </c>
      <c r="D30" s="41">
        <v>2631</v>
      </c>
      <c r="E30" s="28">
        <v>5310</v>
      </c>
      <c r="F30" s="42">
        <v>3916</v>
      </c>
      <c r="G30" s="45">
        <v>2524</v>
      </c>
      <c r="H30" s="31">
        <v>6440</v>
      </c>
      <c r="I30" s="43">
        <v>3172</v>
      </c>
      <c r="J30" s="43">
        <v>3008</v>
      </c>
      <c r="K30" s="32">
        <v>6180</v>
      </c>
      <c r="L30" s="42">
        <v>3705</v>
      </c>
      <c r="M30" s="41">
        <v>3302</v>
      </c>
      <c r="N30" s="34">
        <v>7007</v>
      </c>
      <c r="O30" s="40">
        <v>3093</v>
      </c>
      <c r="P30" s="45">
        <v>2864</v>
      </c>
      <c r="Q30" s="34">
        <v>5957</v>
      </c>
      <c r="R30" s="42">
        <v>3115</v>
      </c>
      <c r="S30" s="41">
        <v>3105</v>
      </c>
      <c r="T30" s="35">
        <v>6220</v>
      </c>
      <c r="U30" s="36">
        <v>19680</v>
      </c>
      <c r="V30" s="37">
        <v>17434</v>
      </c>
      <c r="W30" s="28">
        <v>37114</v>
      </c>
      <c r="X30" s="151">
        <f t="shared" si="0"/>
        <v>9767</v>
      </c>
      <c r="Y30" s="151">
        <f t="shared" si="1"/>
        <v>8163</v>
      </c>
      <c r="Z30" s="151">
        <f t="shared" si="5"/>
        <v>17930</v>
      </c>
      <c r="AA30" s="151">
        <f t="shared" si="2"/>
        <v>9913</v>
      </c>
      <c r="AB30" s="151">
        <f t="shared" si="3"/>
        <v>9271</v>
      </c>
      <c r="AC30" s="151">
        <f t="shared" si="6"/>
        <v>19184</v>
      </c>
      <c r="AD30" s="151">
        <f t="shared" si="7"/>
        <v>19680</v>
      </c>
      <c r="AE30" s="151">
        <f t="shared" si="8"/>
        <v>17434</v>
      </c>
      <c r="AF30" s="151">
        <f t="shared" si="9"/>
        <v>37114</v>
      </c>
      <c r="AG30" s="151">
        <v>4108</v>
      </c>
      <c r="AH30" s="151">
        <v>3829</v>
      </c>
      <c r="AI30" s="151">
        <v>7937</v>
      </c>
      <c r="AJ30" s="151">
        <v>5369</v>
      </c>
      <c r="AK30" s="151">
        <v>5220</v>
      </c>
      <c r="AL30" s="151">
        <v>10589</v>
      </c>
      <c r="AM30" s="151">
        <v>9477</v>
      </c>
      <c r="AN30" s="151">
        <v>9049</v>
      </c>
      <c r="AO30" s="151">
        <v>18526</v>
      </c>
      <c r="AP30" s="151">
        <v>10529</v>
      </c>
      <c r="AQ30" s="151">
        <v>9836</v>
      </c>
      <c r="AR30" s="151">
        <v>20365</v>
      </c>
      <c r="AS30" s="164">
        <f t="shared" si="10"/>
        <v>-7.2371545255959679</v>
      </c>
      <c r="AT30" s="162">
        <f t="shared" si="11"/>
        <v>-17.008946726311514</v>
      </c>
      <c r="AU30" s="210">
        <f t="shared" si="25"/>
        <v>-11.956788607905722</v>
      </c>
      <c r="AV30" s="164">
        <f t="shared" si="13"/>
        <v>137.75559883154818</v>
      </c>
      <c r="AW30" s="162">
        <f t="shared" si="14"/>
        <v>113.18882214677464</v>
      </c>
      <c r="AX30" s="165">
        <f t="shared" si="15"/>
        <v>125.90399395237495</v>
      </c>
      <c r="AY30" s="213">
        <f t="shared" si="16"/>
        <v>1.4948295280024615</v>
      </c>
      <c r="AZ30" s="162">
        <f t="shared" si="17"/>
        <v>13.573441136836939</v>
      </c>
      <c r="BA30" s="210">
        <f t="shared" si="26"/>
        <v>6.9938650306748507</v>
      </c>
      <c r="BB30" s="164">
        <f t="shared" si="19"/>
        <v>84.634010057738877</v>
      </c>
      <c r="BC30" s="162">
        <f t="shared" si="20"/>
        <v>77.605363984674327</v>
      </c>
      <c r="BD30" s="165">
        <f t="shared" si="21"/>
        <v>81.169137784493344</v>
      </c>
      <c r="BE30" s="213">
        <f t="shared" si="22"/>
        <v>107.66065210509655</v>
      </c>
      <c r="BF30" s="162">
        <f t="shared" si="23"/>
        <v>92.662172615758635</v>
      </c>
      <c r="BG30" s="165">
        <f t="shared" si="24"/>
        <v>100.33466479542264</v>
      </c>
    </row>
    <row r="31" spans="1:59" ht="35.1" customHeight="1" x14ac:dyDescent="0.4">
      <c r="A31" s="38">
        <v>24</v>
      </c>
      <c r="B31" s="39" t="s">
        <v>38</v>
      </c>
      <c r="C31" s="43">
        <v>6</v>
      </c>
      <c r="D31" s="43">
        <v>5</v>
      </c>
      <c r="E31" s="28">
        <v>11</v>
      </c>
      <c r="F31" s="55"/>
      <c r="G31" s="56"/>
      <c r="H31" s="31">
        <v>0</v>
      </c>
      <c r="I31" s="40"/>
      <c r="J31" s="41"/>
      <c r="K31" s="32">
        <v>0</v>
      </c>
      <c r="L31" s="48"/>
      <c r="M31" s="45"/>
      <c r="N31" s="34">
        <v>0</v>
      </c>
      <c r="O31" s="43"/>
      <c r="P31" s="43">
        <v>4</v>
      </c>
      <c r="Q31" s="34">
        <v>4</v>
      </c>
      <c r="R31" s="43">
        <v>2</v>
      </c>
      <c r="S31" s="43">
        <v>0</v>
      </c>
      <c r="T31" s="35">
        <v>2</v>
      </c>
      <c r="U31" s="36">
        <v>8</v>
      </c>
      <c r="V31" s="37">
        <v>9</v>
      </c>
      <c r="W31" s="28">
        <v>17</v>
      </c>
      <c r="X31" s="151">
        <f t="shared" si="0"/>
        <v>6</v>
      </c>
      <c r="Y31" s="151">
        <f t="shared" si="1"/>
        <v>5</v>
      </c>
      <c r="Z31" s="151">
        <f t="shared" si="5"/>
        <v>11</v>
      </c>
      <c r="AA31" s="151">
        <f t="shared" si="2"/>
        <v>2</v>
      </c>
      <c r="AB31" s="151">
        <f t="shared" si="3"/>
        <v>4</v>
      </c>
      <c r="AC31" s="151">
        <f t="shared" si="6"/>
        <v>6</v>
      </c>
      <c r="AD31" s="151">
        <f t="shared" si="7"/>
        <v>8</v>
      </c>
      <c r="AE31" s="151">
        <f t="shared" si="8"/>
        <v>9</v>
      </c>
      <c r="AF31" s="151">
        <f t="shared" si="9"/>
        <v>17</v>
      </c>
      <c r="AG31" s="151">
        <v>2933</v>
      </c>
      <c r="AH31" s="151">
        <v>3197</v>
      </c>
      <c r="AI31" s="151">
        <v>6130</v>
      </c>
      <c r="AJ31" s="151">
        <v>890</v>
      </c>
      <c r="AK31" s="151">
        <v>975</v>
      </c>
      <c r="AL31" s="151">
        <v>1865</v>
      </c>
      <c r="AM31" s="151">
        <v>3823</v>
      </c>
      <c r="AN31" s="151">
        <v>4172</v>
      </c>
      <c r="AO31" s="151">
        <v>7995</v>
      </c>
      <c r="AP31" s="151">
        <v>194</v>
      </c>
      <c r="AQ31" s="151">
        <v>328</v>
      </c>
      <c r="AR31" s="151">
        <v>522</v>
      </c>
      <c r="AS31" s="164">
        <f t="shared" si="10"/>
        <v>-96.907216494845358</v>
      </c>
      <c r="AT31" s="162">
        <f t="shared" si="11"/>
        <v>-98.475609756097555</v>
      </c>
      <c r="AU31" s="210">
        <f t="shared" si="25"/>
        <v>-97.892720306513411</v>
      </c>
      <c r="AV31" s="164">
        <f t="shared" si="13"/>
        <v>-99.795431299011256</v>
      </c>
      <c r="AW31" s="162">
        <f t="shared" si="14"/>
        <v>-99.843603378167032</v>
      </c>
      <c r="AX31" s="165">
        <f t="shared" si="15"/>
        <v>-99.820554649265901</v>
      </c>
      <c r="AY31" s="213">
        <f t="shared" si="16"/>
        <v>-66.666666666666671</v>
      </c>
      <c r="AZ31" s="162">
        <f t="shared" si="17"/>
        <v>-19.999999999999996</v>
      </c>
      <c r="BA31" s="210">
        <f t="shared" si="26"/>
        <v>-45.45454545454546</v>
      </c>
      <c r="BB31" s="164">
        <f t="shared" si="19"/>
        <v>-99.775280898876403</v>
      </c>
      <c r="BC31" s="162">
        <f t="shared" si="20"/>
        <v>-99.589743589743591</v>
      </c>
      <c r="BD31" s="165">
        <f t="shared" si="21"/>
        <v>-99.678284182305632</v>
      </c>
      <c r="BE31" s="213">
        <f t="shared" si="22"/>
        <v>-99.790740256343184</v>
      </c>
      <c r="BF31" s="162">
        <f t="shared" si="23"/>
        <v>-99.784276126557998</v>
      </c>
      <c r="BG31" s="165">
        <f t="shared" si="24"/>
        <v>-99.787367104440278</v>
      </c>
    </row>
    <row r="32" spans="1:59" ht="35.1" customHeight="1" x14ac:dyDescent="0.4">
      <c r="A32" s="24">
        <v>25</v>
      </c>
      <c r="B32" s="39" t="s">
        <v>39</v>
      </c>
      <c r="C32" s="40">
        <v>42</v>
      </c>
      <c r="D32" s="41">
        <v>55</v>
      </c>
      <c r="E32" s="28">
        <v>97</v>
      </c>
      <c r="F32" s="48">
        <v>65</v>
      </c>
      <c r="G32" s="45">
        <v>54</v>
      </c>
      <c r="H32" s="31">
        <v>119</v>
      </c>
      <c r="I32" s="40">
        <v>62</v>
      </c>
      <c r="J32" s="41">
        <v>51</v>
      </c>
      <c r="K32" s="32">
        <v>113</v>
      </c>
      <c r="L32" s="42">
        <v>46</v>
      </c>
      <c r="M32" s="41">
        <v>62</v>
      </c>
      <c r="N32" s="34">
        <v>108</v>
      </c>
      <c r="O32" s="44">
        <v>86</v>
      </c>
      <c r="P32" s="45">
        <v>90</v>
      </c>
      <c r="Q32" s="34">
        <v>176</v>
      </c>
      <c r="R32" s="42">
        <v>37</v>
      </c>
      <c r="S32" s="41">
        <v>41</v>
      </c>
      <c r="T32" s="35">
        <v>78</v>
      </c>
      <c r="U32" s="36">
        <v>338</v>
      </c>
      <c r="V32" s="37">
        <v>353</v>
      </c>
      <c r="W32" s="28">
        <v>691</v>
      </c>
      <c r="X32" s="151">
        <f t="shared" si="0"/>
        <v>169</v>
      </c>
      <c r="Y32" s="151">
        <f t="shared" si="1"/>
        <v>160</v>
      </c>
      <c r="Z32" s="151">
        <f t="shared" si="5"/>
        <v>329</v>
      </c>
      <c r="AA32" s="151">
        <f t="shared" si="2"/>
        <v>169</v>
      </c>
      <c r="AB32" s="151">
        <f t="shared" si="3"/>
        <v>193</v>
      </c>
      <c r="AC32" s="151">
        <f t="shared" si="6"/>
        <v>362</v>
      </c>
      <c r="AD32" s="151">
        <f t="shared" si="7"/>
        <v>338</v>
      </c>
      <c r="AE32" s="151">
        <f t="shared" si="8"/>
        <v>353</v>
      </c>
      <c r="AF32" s="151">
        <f t="shared" si="9"/>
        <v>691</v>
      </c>
      <c r="AG32" s="151">
        <v>9</v>
      </c>
      <c r="AH32" s="151">
        <v>8</v>
      </c>
      <c r="AI32" s="151">
        <v>17</v>
      </c>
      <c r="AJ32" s="151">
        <v>0</v>
      </c>
      <c r="AK32" s="151">
        <v>0</v>
      </c>
      <c r="AL32" s="151">
        <v>0</v>
      </c>
      <c r="AM32" s="151">
        <v>9</v>
      </c>
      <c r="AN32" s="151">
        <v>8</v>
      </c>
      <c r="AO32" s="151">
        <v>17</v>
      </c>
      <c r="AP32" s="151">
        <v>32</v>
      </c>
      <c r="AQ32" s="151">
        <v>41</v>
      </c>
      <c r="AR32" s="151">
        <v>73</v>
      </c>
      <c r="AS32" s="164">
        <f t="shared" si="10"/>
        <v>428.125</v>
      </c>
      <c r="AT32" s="162">
        <f t="shared" si="11"/>
        <v>290.2439024390244</v>
      </c>
      <c r="AU32" s="210">
        <f t="shared" si="25"/>
        <v>350.6849315068493</v>
      </c>
      <c r="AV32" s="164">
        <f t="shared" si="13"/>
        <v>1777.7777777777778</v>
      </c>
      <c r="AW32" s="162">
        <f t="shared" si="14"/>
        <v>1900</v>
      </c>
      <c r="AX32" s="165">
        <f t="shared" si="15"/>
        <v>1835.2941176470588</v>
      </c>
      <c r="AY32" s="213">
        <f t="shared" si="16"/>
        <v>0</v>
      </c>
      <c r="AZ32" s="162">
        <f t="shared" si="17"/>
        <v>20.625000000000004</v>
      </c>
      <c r="BA32" s="210">
        <f t="shared" si="26"/>
        <v>10.030395136778125</v>
      </c>
      <c r="BB32" s="164" t="s">
        <v>80</v>
      </c>
      <c r="BC32" s="162" t="s">
        <v>80</v>
      </c>
      <c r="BD32" s="165" t="s">
        <v>80</v>
      </c>
      <c r="BE32" s="213">
        <f t="shared" si="22"/>
        <v>3655.5555555555557</v>
      </c>
      <c r="BF32" s="162">
        <f t="shared" si="23"/>
        <v>4312.5</v>
      </c>
      <c r="BG32" s="165">
        <f t="shared" si="24"/>
        <v>3964.7058823529414</v>
      </c>
    </row>
    <row r="33" spans="1:59" ht="35.1" customHeight="1" x14ac:dyDescent="0.4">
      <c r="A33" s="38">
        <v>26</v>
      </c>
      <c r="B33" s="39" t="s">
        <v>40</v>
      </c>
      <c r="C33" s="43">
        <v>2031</v>
      </c>
      <c r="D33" s="43">
        <v>2199</v>
      </c>
      <c r="E33" s="28">
        <v>4230</v>
      </c>
      <c r="F33" s="42">
        <v>1465</v>
      </c>
      <c r="G33" s="41">
        <v>3139</v>
      </c>
      <c r="H33" s="31">
        <v>4604</v>
      </c>
      <c r="I33" s="43">
        <v>1572</v>
      </c>
      <c r="J33" s="43">
        <v>1807</v>
      </c>
      <c r="K33" s="32">
        <v>3379</v>
      </c>
      <c r="L33" s="42">
        <v>1374</v>
      </c>
      <c r="M33" s="41">
        <v>1598</v>
      </c>
      <c r="N33" s="34">
        <v>2972</v>
      </c>
      <c r="O33" s="40">
        <v>1688</v>
      </c>
      <c r="P33" s="41">
        <v>1631</v>
      </c>
      <c r="Q33" s="34">
        <v>3319</v>
      </c>
      <c r="R33" s="43">
        <v>1528</v>
      </c>
      <c r="S33" s="43">
        <v>1508</v>
      </c>
      <c r="T33" s="35">
        <v>3036</v>
      </c>
      <c r="U33" s="36">
        <v>9658</v>
      </c>
      <c r="V33" s="37">
        <v>11882</v>
      </c>
      <c r="W33" s="28">
        <v>21540</v>
      </c>
      <c r="X33" s="151">
        <f t="shared" si="0"/>
        <v>5068</v>
      </c>
      <c r="Y33" s="151">
        <f t="shared" si="1"/>
        <v>7145</v>
      </c>
      <c r="Z33" s="151">
        <f t="shared" si="5"/>
        <v>12213</v>
      </c>
      <c r="AA33" s="151">
        <f t="shared" si="2"/>
        <v>4590</v>
      </c>
      <c r="AB33" s="151">
        <f t="shared" si="3"/>
        <v>4737</v>
      </c>
      <c r="AC33" s="151">
        <f t="shared" si="6"/>
        <v>9327</v>
      </c>
      <c r="AD33" s="151">
        <f t="shared" si="7"/>
        <v>9658</v>
      </c>
      <c r="AE33" s="151">
        <f t="shared" si="8"/>
        <v>11882</v>
      </c>
      <c r="AF33" s="151">
        <f t="shared" si="9"/>
        <v>21540</v>
      </c>
      <c r="AG33" s="151">
        <v>852</v>
      </c>
      <c r="AH33" s="151">
        <v>781</v>
      </c>
      <c r="AI33" s="151">
        <v>1633</v>
      </c>
      <c r="AJ33" s="151">
        <v>3524</v>
      </c>
      <c r="AK33" s="151">
        <v>4305</v>
      </c>
      <c r="AL33" s="151">
        <v>7829</v>
      </c>
      <c r="AM33" s="151">
        <v>4376</v>
      </c>
      <c r="AN33" s="151">
        <v>5086</v>
      </c>
      <c r="AO33" s="151">
        <v>9462</v>
      </c>
      <c r="AP33" s="151">
        <v>5361</v>
      </c>
      <c r="AQ33" s="151">
        <v>5091</v>
      </c>
      <c r="AR33" s="151">
        <v>10452</v>
      </c>
      <c r="AS33" s="164">
        <f t="shared" si="10"/>
        <v>-5.4653982465957878</v>
      </c>
      <c r="AT33" s="162">
        <f t="shared" si="11"/>
        <v>40.34570811235514</v>
      </c>
      <c r="AU33" s="210">
        <f t="shared" si="25"/>
        <v>16.848450057405273</v>
      </c>
      <c r="AV33" s="164">
        <f t="shared" si="13"/>
        <v>494.8356807511737</v>
      </c>
      <c r="AW33" s="162">
        <f t="shared" si="14"/>
        <v>814.8527528809218</v>
      </c>
      <c r="AX33" s="165">
        <f t="shared" si="15"/>
        <v>647.88732394366195</v>
      </c>
      <c r="AY33" s="213">
        <f t="shared" si="16"/>
        <v>-9.4317284925019784</v>
      </c>
      <c r="AZ33" s="162">
        <f t="shared" si="17"/>
        <v>-33.701889433170052</v>
      </c>
      <c r="BA33" s="210">
        <f t="shared" si="26"/>
        <v>-23.63055760255466</v>
      </c>
      <c r="BB33" s="164">
        <f t="shared" si="19"/>
        <v>30.249716231555055</v>
      </c>
      <c r="BC33" s="162">
        <f t="shared" si="20"/>
        <v>10.034843205574905</v>
      </c>
      <c r="BD33" s="165">
        <f t="shared" ref="BD33:BD39" si="27">(AC33/AL33-1)*100</f>
        <v>19.133989015199894</v>
      </c>
      <c r="BE33" s="213">
        <f t="shared" si="22"/>
        <v>120.7038391224863</v>
      </c>
      <c r="BF33" s="162">
        <f t="shared" si="23"/>
        <v>133.62170664569408</v>
      </c>
      <c r="BG33" s="165">
        <f t="shared" si="24"/>
        <v>127.64743183259353</v>
      </c>
    </row>
    <row r="34" spans="1:59" ht="35.1" customHeight="1" x14ac:dyDescent="0.4">
      <c r="A34" s="24">
        <v>27</v>
      </c>
      <c r="B34" s="46" t="s">
        <v>41</v>
      </c>
      <c r="C34" s="49">
        <v>6026</v>
      </c>
      <c r="D34" s="49">
        <v>5651</v>
      </c>
      <c r="E34" s="28">
        <v>11677</v>
      </c>
      <c r="F34" s="49">
        <v>6109</v>
      </c>
      <c r="G34" s="49">
        <v>5684</v>
      </c>
      <c r="H34" s="31">
        <v>11793</v>
      </c>
      <c r="I34" s="49">
        <v>7903</v>
      </c>
      <c r="J34" s="49">
        <v>7775</v>
      </c>
      <c r="K34" s="32">
        <v>15678</v>
      </c>
      <c r="L34" s="49">
        <v>7884</v>
      </c>
      <c r="M34" s="49">
        <v>7590</v>
      </c>
      <c r="N34" s="34">
        <v>15474</v>
      </c>
      <c r="O34" s="49">
        <v>8285</v>
      </c>
      <c r="P34" s="49">
        <v>8093</v>
      </c>
      <c r="Q34" s="34">
        <v>16378</v>
      </c>
      <c r="R34" s="49">
        <v>6648</v>
      </c>
      <c r="S34" s="49">
        <v>6339</v>
      </c>
      <c r="T34" s="35">
        <v>12987</v>
      </c>
      <c r="U34" s="36">
        <v>42855</v>
      </c>
      <c r="V34" s="37">
        <v>41132</v>
      </c>
      <c r="W34" s="28">
        <v>83987</v>
      </c>
      <c r="X34" s="151">
        <f t="shared" si="0"/>
        <v>20038</v>
      </c>
      <c r="Y34" s="151">
        <f t="shared" si="1"/>
        <v>19110</v>
      </c>
      <c r="Z34" s="151">
        <f t="shared" si="5"/>
        <v>39148</v>
      </c>
      <c r="AA34" s="151">
        <f t="shared" si="2"/>
        <v>22817</v>
      </c>
      <c r="AB34" s="151">
        <f t="shared" si="3"/>
        <v>22022</v>
      </c>
      <c r="AC34" s="151">
        <f t="shared" si="6"/>
        <v>44839</v>
      </c>
      <c r="AD34" s="151">
        <f t="shared" si="7"/>
        <v>42855</v>
      </c>
      <c r="AE34" s="151">
        <f t="shared" si="8"/>
        <v>41132</v>
      </c>
      <c r="AF34" s="151">
        <f t="shared" si="9"/>
        <v>83987</v>
      </c>
      <c r="AG34" s="151">
        <v>18924</v>
      </c>
      <c r="AH34" s="151">
        <v>17604</v>
      </c>
      <c r="AI34" s="151">
        <v>36528</v>
      </c>
      <c r="AJ34" s="151">
        <v>22662</v>
      </c>
      <c r="AK34" s="151">
        <v>21887</v>
      </c>
      <c r="AL34" s="151">
        <v>44549</v>
      </c>
      <c r="AM34" s="151">
        <v>41586</v>
      </c>
      <c r="AN34" s="151">
        <v>39491</v>
      </c>
      <c r="AO34" s="151">
        <v>81077</v>
      </c>
      <c r="AP34" s="151">
        <v>17950</v>
      </c>
      <c r="AQ34" s="151">
        <v>17666</v>
      </c>
      <c r="AR34" s="151">
        <v>35616</v>
      </c>
      <c r="AS34" s="164">
        <f t="shared" si="10"/>
        <v>11.632311977715881</v>
      </c>
      <c r="AT34" s="162">
        <f t="shared" si="11"/>
        <v>8.1738933544662107</v>
      </c>
      <c r="AU34" s="210">
        <f t="shared" si="25"/>
        <v>9.9168912848158097</v>
      </c>
      <c r="AV34" s="164">
        <f t="shared" si="13"/>
        <v>5.8867047135912065</v>
      </c>
      <c r="AW34" s="162">
        <f t="shared" si="14"/>
        <v>8.5548738922972092</v>
      </c>
      <c r="AX34" s="165">
        <f t="shared" si="15"/>
        <v>7.1725799386771705</v>
      </c>
      <c r="AY34" s="213">
        <f t="shared" si="16"/>
        <v>13.868649565824942</v>
      </c>
      <c r="AZ34" s="162">
        <f t="shared" si="17"/>
        <v>15.238095238095228</v>
      </c>
      <c r="BA34" s="210">
        <f t="shared" si="26"/>
        <v>14.53714110554818</v>
      </c>
      <c r="BB34" s="164">
        <f t="shared" si="19"/>
        <v>0.68396434560056285</v>
      </c>
      <c r="BC34" s="162">
        <f t="shared" si="20"/>
        <v>0.61680449581944519</v>
      </c>
      <c r="BD34" s="165">
        <f t="shared" si="27"/>
        <v>0.65096859637703286</v>
      </c>
      <c r="BE34" s="213">
        <f t="shared" si="22"/>
        <v>3.0515077189438689</v>
      </c>
      <c r="BF34" s="162">
        <f t="shared" si="23"/>
        <v>4.1553771745461043</v>
      </c>
      <c r="BG34" s="165">
        <f t="shared" si="24"/>
        <v>3.5891806554263272</v>
      </c>
    </row>
    <row r="35" spans="1:59" ht="35.1" customHeight="1" x14ac:dyDescent="0.4">
      <c r="A35" s="38">
        <v>28</v>
      </c>
      <c r="B35" s="46" t="s">
        <v>42</v>
      </c>
      <c r="C35" s="49">
        <v>825</v>
      </c>
      <c r="D35" s="49">
        <v>765</v>
      </c>
      <c r="E35" s="28">
        <v>1590</v>
      </c>
      <c r="F35" s="49">
        <v>676</v>
      </c>
      <c r="G35" s="49">
        <v>663</v>
      </c>
      <c r="H35" s="31">
        <v>1339</v>
      </c>
      <c r="I35" s="49">
        <v>839</v>
      </c>
      <c r="J35" s="49">
        <v>795</v>
      </c>
      <c r="K35" s="32">
        <v>1634</v>
      </c>
      <c r="L35" s="49">
        <v>901</v>
      </c>
      <c r="M35" s="49">
        <v>850</v>
      </c>
      <c r="N35" s="34">
        <v>1751</v>
      </c>
      <c r="O35" s="49">
        <v>919</v>
      </c>
      <c r="P35" s="49">
        <v>880</v>
      </c>
      <c r="Q35" s="34">
        <v>1799</v>
      </c>
      <c r="R35" s="49">
        <v>893</v>
      </c>
      <c r="S35" s="49">
        <v>862</v>
      </c>
      <c r="T35" s="35">
        <v>1755</v>
      </c>
      <c r="U35" s="36">
        <v>5053</v>
      </c>
      <c r="V35" s="37">
        <v>4815</v>
      </c>
      <c r="W35" s="28">
        <v>9868</v>
      </c>
      <c r="X35" s="151">
        <f t="shared" si="0"/>
        <v>2340</v>
      </c>
      <c r="Y35" s="151">
        <f t="shared" si="1"/>
        <v>2223</v>
      </c>
      <c r="Z35" s="151">
        <f t="shared" si="5"/>
        <v>4563</v>
      </c>
      <c r="AA35" s="151">
        <f t="shared" si="2"/>
        <v>2713</v>
      </c>
      <c r="AB35" s="151">
        <f t="shared" si="3"/>
        <v>2592</v>
      </c>
      <c r="AC35" s="151">
        <f t="shared" si="6"/>
        <v>5305</v>
      </c>
      <c r="AD35" s="151">
        <f t="shared" si="7"/>
        <v>5053</v>
      </c>
      <c r="AE35" s="151">
        <f t="shared" si="8"/>
        <v>4815</v>
      </c>
      <c r="AF35" s="151">
        <f t="shared" si="9"/>
        <v>9868</v>
      </c>
      <c r="AG35" s="151">
        <v>1740</v>
      </c>
      <c r="AH35" s="151">
        <v>1606</v>
      </c>
      <c r="AI35" s="151">
        <v>3346</v>
      </c>
      <c r="AJ35" s="151">
        <v>3032</v>
      </c>
      <c r="AK35" s="151">
        <v>2962</v>
      </c>
      <c r="AL35" s="151">
        <v>5994</v>
      </c>
      <c r="AM35" s="151">
        <v>4772</v>
      </c>
      <c r="AN35" s="151">
        <v>4568</v>
      </c>
      <c r="AO35" s="151">
        <v>9340</v>
      </c>
      <c r="AP35" s="151">
        <v>2035</v>
      </c>
      <c r="AQ35" s="151">
        <v>1914</v>
      </c>
      <c r="AR35" s="151">
        <v>3949</v>
      </c>
      <c r="AS35" s="164">
        <f t="shared" si="10"/>
        <v>14.987714987714984</v>
      </c>
      <c r="AT35" s="162">
        <f t="shared" si="11"/>
        <v>16.144200626959247</v>
      </c>
      <c r="AU35" s="210">
        <f t="shared" si="25"/>
        <v>15.548240060774887</v>
      </c>
      <c r="AV35" s="164">
        <f t="shared" si="13"/>
        <v>34.482758620689658</v>
      </c>
      <c r="AW35" s="162">
        <f t="shared" si="14"/>
        <v>38.418430884184303</v>
      </c>
      <c r="AX35" s="165">
        <f t="shared" si="15"/>
        <v>36.371787208607302</v>
      </c>
      <c r="AY35" s="213">
        <f t="shared" si="16"/>
        <v>15.940170940170951</v>
      </c>
      <c r="AZ35" s="162">
        <f t="shared" si="17"/>
        <v>16.599190283400802</v>
      </c>
      <c r="BA35" s="210">
        <f t="shared" si="26"/>
        <v>16.26123164584703</v>
      </c>
      <c r="BB35" s="164">
        <f t="shared" si="19"/>
        <v>-10.521108179419524</v>
      </c>
      <c r="BC35" s="162">
        <f t="shared" si="20"/>
        <v>-12.491559756920999</v>
      </c>
      <c r="BD35" s="165">
        <f t="shared" si="27"/>
        <v>-11.49482816149483</v>
      </c>
      <c r="BE35" s="213">
        <f t="shared" si="22"/>
        <v>5.8885163453478606</v>
      </c>
      <c r="BF35" s="162">
        <f t="shared" si="23"/>
        <v>5.4071803852889566</v>
      </c>
      <c r="BG35" s="165">
        <f t="shared" si="24"/>
        <v>5.6531049250535315</v>
      </c>
    </row>
    <row r="36" spans="1:59" ht="35.1" customHeight="1" x14ac:dyDescent="0.4">
      <c r="A36" s="24">
        <v>29</v>
      </c>
      <c r="B36" s="46" t="s">
        <v>43</v>
      </c>
      <c r="C36" s="49">
        <v>1338</v>
      </c>
      <c r="D36" s="49">
        <v>1350</v>
      </c>
      <c r="E36" s="28">
        <v>2688</v>
      </c>
      <c r="F36" s="50">
        <v>1089</v>
      </c>
      <c r="G36" s="49">
        <v>846</v>
      </c>
      <c r="H36" s="31">
        <v>1935</v>
      </c>
      <c r="I36" s="49">
        <v>1217</v>
      </c>
      <c r="J36" s="49">
        <v>1228</v>
      </c>
      <c r="K36" s="32">
        <v>2445</v>
      </c>
      <c r="L36" s="48">
        <v>1301</v>
      </c>
      <c r="M36" s="45">
        <v>1260</v>
      </c>
      <c r="N36" s="34">
        <v>2561</v>
      </c>
      <c r="O36" s="40">
        <v>1327</v>
      </c>
      <c r="P36" s="41">
        <v>1080</v>
      </c>
      <c r="Q36" s="34">
        <v>2407</v>
      </c>
      <c r="R36" s="49">
        <v>1495</v>
      </c>
      <c r="S36" s="49">
        <v>1158</v>
      </c>
      <c r="T36" s="35">
        <v>2653</v>
      </c>
      <c r="U36" s="36">
        <v>7767</v>
      </c>
      <c r="V36" s="37">
        <v>6922</v>
      </c>
      <c r="W36" s="28">
        <v>14689</v>
      </c>
      <c r="X36" s="151">
        <f t="shared" si="0"/>
        <v>3644</v>
      </c>
      <c r="Y36" s="151">
        <f t="shared" si="1"/>
        <v>3424</v>
      </c>
      <c r="Z36" s="151">
        <f t="shared" si="5"/>
        <v>7068</v>
      </c>
      <c r="AA36" s="151">
        <f t="shared" si="2"/>
        <v>4123</v>
      </c>
      <c r="AB36" s="151">
        <f t="shared" si="3"/>
        <v>3498</v>
      </c>
      <c r="AC36" s="151">
        <f t="shared" si="6"/>
        <v>7621</v>
      </c>
      <c r="AD36" s="151">
        <f t="shared" si="7"/>
        <v>7767</v>
      </c>
      <c r="AE36" s="151">
        <f t="shared" si="8"/>
        <v>6922</v>
      </c>
      <c r="AF36" s="151">
        <f t="shared" si="9"/>
        <v>14689</v>
      </c>
      <c r="AG36" s="151">
        <v>2910</v>
      </c>
      <c r="AH36" s="151">
        <v>2708</v>
      </c>
      <c r="AI36" s="151">
        <v>5618</v>
      </c>
      <c r="AJ36" s="151">
        <v>3445</v>
      </c>
      <c r="AK36" s="151">
        <v>3281</v>
      </c>
      <c r="AL36" s="151">
        <v>6726</v>
      </c>
      <c r="AM36" s="151">
        <v>6355</v>
      </c>
      <c r="AN36" s="151">
        <v>5989</v>
      </c>
      <c r="AO36" s="151">
        <v>12344</v>
      </c>
      <c r="AP36" s="151">
        <v>4461</v>
      </c>
      <c r="AQ36" s="151">
        <v>4260</v>
      </c>
      <c r="AR36" s="151">
        <v>8721</v>
      </c>
      <c r="AS36" s="164">
        <f t="shared" si="10"/>
        <v>-18.314279309571845</v>
      </c>
      <c r="AT36" s="162">
        <f t="shared" si="11"/>
        <v>-19.624413145539911</v>
      </c>
      <c r="AU36" s="210">
        <f t="shared" si="25"/>
        <v>-18.954248366013072</v>
      </c>
      <c r="AV36" s="164">
        <f t="shared" si="13"/>
        <v>25.223367697594501</v>
      </c>
      <c r="AW36" s="162">
        <f t="shared" si="14"/>
        <v>26.440177252584938</v>
      </c>
      <c r="AX36" s="165">
        <f t="shared" si="15"/>
        <v>25.809896760412965</v>
      </c>
      <c r="AY36" s="213">
        <f t="shared" si="16"/>
        <v>13.144895718990114</v>
      </c>
      <c r="AZ36" s="162">
        <f t="shared" si="17"/>
        <v>2.1612149532710179</v>
      </c>
      <c r="BA36" s="210">
        <f t="shared" si="26"/>
        <v>7.8239954725523475</v>
      </c>
      <c r="BB36" s="164">
        <f t="shared" si="19"/>
        <v>19.680696661828744</v>
      </c>
      <c r="BC36" s="162">
        <f t="shared" si="20"/>
        <v>6.6138372447424487</v>
      </c>
      <c r="BD36" s="165">
        <f t="shared" si="27"/>
        <v>13.306571513529587</v>
      </c>
      <c r="BE36" s="213">
        <f t="shared" si="22"/>
        <v>22.218725413060582</v>
      </c>
      <c r="BF36" s="162">
        <f t="shared" si="23"/>
        <v>15.578560694606768</v>
      </c>
      <c r="BG36" s="165">
        <f t="shared" si="24"/>
        <v>18.997083603370069</v>
      </c>
    </row>
    <row r="37" spans="1:59" ht="35.1" customHeight="1" x14ac:dyDescent="0.4">
      <c r="A37" s="38">
        <v>30</v>
      </c>
      <c r="B37" s="46" t="s">
        <v>44</v>
      </c>
      <c r="C37" s="60">
        <v>2145</v>
      </c>
      <c r="D37" s="60">
        <v>2150</v>
      </c>
      <c r="E37" s="28">
        <v>4295</v>
      </c>
      <c r="F37" s="60">
        <v>2266</v>
      </c>
      <c r="G37" s="60">
        <v>2398</v>
      </c>
      <c r="H37" s="31">
        <v>4664</v>
      </c>
      <c r="I37" s="60">
        <v>2756</v>
      </c>
      <c r="J37" s="60">
        <v>3075</v>
      </c>
      <c r="K37" s="32">
        <v>5831</v>
      </c>
      <c r="L37" s="60">
        <v>3007</v>
      </c>
      <c r="M37" s="60">
        <v>3153</v>
      </c>
      <c r="N37" s="34">
        <v>6160</v>
      </c>
      <c r="O37" s="60">
        <v>3028</v>
      </c>
      <c r="P37" s="60">
        <v>3165</v>
      </c>
      <c r="Q37" s="34">
        <v>6193</v>
      </c>
      <c r="R37" s="60">
        <v>2844</v>
      </c>
      <c r="S37" s="60">
        <v>3066</v>
      </c>
      <c r="T37" s="35">
        <v>5910</v>
      </c>
      <c r="U37" s="36">
        <v>16046</v>
      </c>
      <c r="V37" s="37">
        <v>17007</v>
      </c>
      <c r="W37" s="28">
        <v>33053</v>
      </c>
      <c r="X37" s="151">
        <f t="shared" si="0"/>
        <v>7167</v>
      </c>
      <c r="Y37" s="151">
        <f t="shared" si="1"/>
        <v>7623</v>
      </c>
      <c r="Z37" s="151">
        <f t="shared" si="5"/>
        <v>14790</v>
      </c>
      <c r="AA37" s="151">
        <f t="shared" si="2"/>
        <v>8879</v>
      </c>
      <c r="AB37" s="151">
        <f t="shared" si="3"/>
        <v>9384</v>
      </c>
      <c r="AC37" s="151">
        <f t="shared" si="6"/>
        <v>18263</v>
      </c>
      <c r="AD37" s="151">
        <f t="shared" si="7"/>
        <v>16046</v>
      </c>
      <c r="AE37" s="151">
        <f t="shared" si="8"/>
        <v>17007</v>
      </c>
      <c r="AF37" s="151">
        <f t="shared" si="9"/>
        <v>33053</v>
      </c>
      <c r="AG37" s="151">
        <v>7255</v>
      </c>
      <c r="AH37" s="151">
        <v>7927</v>
      </c>
      <c r="AI37" s="151">
        <v>15182</v>
      </c>
      <c r="AJ37" s="151">
        <v>9483</v>
      </c>
      <c r="AK37" s="151">
        <v>10063</v>
      </c>
      <c r="AL37" s="151">
        <v>19546</v>
      </c>
      <c r="AM37" s="151">
        <v>16738</v>
      </c>
      <c r="AN37" s="151">
        <v>17990</v>
      </c>
      <c r="AO37" s="151">
        <v>34728</v>
      </c>
      <c r="AP37" s="151">
        <v>8443</v>
      </c>
      <c r="AQ37" s="151">
        <v>8857</v>
      </c>
      <c r="AR37" s="151">
        <v>17300</v>
      </c>
      <c r="AS37" s="164">
        <f t="shared" si="10"/>
        <v>-15.113111453274907</v>
      </c>
      <c r="AT37" s="162">
        <f t="shared" si="11"/>
        <v>-13.93248278198036</v>
      </c>
      <c r="AU37" s="210">
        <f t="shared" si="25"/>
        <v>-14.508670520231215</v>
      </c>
      <c r="AV37" s="164">
        <f t="shared" si="13"/>
        <v>-1.2129565816678123</v>
      </c>
      <c r="AW37" s="162">
        <f t="shared" si="14"/>
        <v>-3.8349943231991923</v>
      </c>
      <c r="AX37" s="165">
        <f t="shared" si="15"/>
        <v>-2.5820050059280675</v>
      </c>
      <c r="AY37" s="213">
        <f t="shared" si="16"/>
        <v>23.887261057625221</v>
      </c>
      <c r="AZ37" s="162">
        <f t="shared" si="17"/>
        <v>23.10114128295946</v>
      </c>
      <c r="BA37" s="210">
        <f t="shared" si="26"/>
        <v>23.482082488167677</v>
      </c>
      <c r="BB37" s="164">
        <f t="shared" si="19"/>
        <v>-6.3692924180111739</v>
      </c>
      <c r="BC37" s="162">
        <f t="shared" si="20"/>
        <v>-6.747490807910161</v>
      </c>
      <c r="BD37" s="165">
        <f t="shared" si="27"/>
        <v>-6.564002865036322</v>
      </c>
      <c r="BE37" s="213">
        <f t="shared" si="22"/>
        <v>-4.1343051738559016</v>
      </c>
      <c r="BF37" s="162">
        <f t="shared" si="23"/>
        <v>-5.4641467481934436</v>
      </c>
      <c r="BG37" s="165">
        <f t="shared" si="24"/>
        <v>-4.8231974199493211</v>
      </c>
    </row>
    <row r="38" spans="1:59" ht="35.1" customHeight="1" thickBot="1" x14ac:dyDescent="0.45">
      <c r="A38" s="24">
        <v>31</v>
      </c>
      <c r="B38" s="61" t="s">
        <v>45</v>
      </c>
      <c r="C38" s="62">
        <v>90</v>
      </c>
      <c r="D38" s="63">
        <v>87</v>
      </c>
      <c r="E38" s="28">
        <v>177</v>
      </c>
      <c r="F38" s="64">
        <v>118</v>
      </c>
      <c r="G38" s="65">
        <v>131</v>
      </c>
      <c r="H38" s="31">
        <v>249</v>
      </c>
      <c r="I38" s="66">
        <v>26</v>
      </c>
      <c r="J38" s="67">
        <v>26</v>
      </c>
      <c r="K38" s="32">
        <v>52</v>
      </c>
      <c r="L38" s="64">
        <v>0</v>
      </c>
      <c r="M38" s="65">
        <v>9</v>
      </c>
      <c r="N38" s="34">
        <v>9</v>
      </c>
      <c r="O38" s="62">
        <v>16</v>
      </c>
      <c r="P38" s="63">
        <v>11</v>
      </c>
      <c r="Q38" s="34">
        <v>27</v>
      </c>
      <c r="R38" s="68">
        <v>8</v>
      </c>
      <c r="S38" s="69">
        <v>4</v>
      </c>
      <c r="T38" s="35">
        <v>12</v>
      </c>
      <c r="U38" s="36">
        <v>258</v>
      </c>
      <c r="V38" s="37">
        <v>268</v>
      </c>
      <c r="W38" s="28">
        <v>526</v>
      </c>
      <c r="X38" s="151">
        <f t="shared" si="0"/>
        <v>234</v>
      </c>
      <c r="Y38" s="151">
        <f t="shared" si="1"/>
        <v>244</v>
      </c>
      <c r="Z38" s="151">
        <f t="shared" si="5"/>
        <v>478</v>
      </c>
      <c r="AA38" s="151">
        <f t="shared" si="2"/>
        <v>24</v>
      </c>
      <c r="AB38" s="151">
        <f t="shared" si="3"/>
        <v>24</v>
      </c>
      <c r="AC38" s="151">
        <f t="shared" si="6"/>
        <v>48</v>
      </c>
      <c r="AD38" s="151">
        <f t="shared" si="7"/>
        <v>258</v>
      </c>
      <c r="AE38" s="151">
        <f t="shared" si="8"/>
        <v>268</v>
      </c>
      <c r="AF38" s="151">
        <f t="shared" si="9"/>
        <v>526</v>
      </c>
      <c r="AG38" s="151">
        <v>51</v>
      </c>
      <c r="AH38" s="151">
        <v>74</v>
      </c>
      <c r="AI38" s="151">
        <v>125</v>
      </c>
      <c r="AJ38" s="151">
        <v>60</v>
      </c>
      <c r="AK38" s="151">
        <v>56</v>
      </c>
      <c r="AL38" s="151">
        <v>116</v>
      </c>
      <c r="AM38" s="151">
        <v>111</v>
      </c>
      <c r="AN38" s="151">
        <v>130</v>
      </c>
      <c r="AO38" s="151">
        <v>241</v>
      </c>
      <c r="AP38" s="151">
        <v>40</v>
      </c>
      <c r="AQ38" s="151">
        <v>41</v>
      </c>
      <c r="AR38" s="151">
        <v>81</v>
      </c>
      <c r="AS38" s="164">
        <f t="shared" si="10"/>
        <v>484.99999999999994</v>
      </c>
      <c r="AT38" s="162">
        <f t="shared" si="11"/>
        <v>495.1219512195122</v>
      </c>
      <c r="AU38" s="210">
        <f t="shared" si="25"/>
        <v>490.12345679012344</v>
      </c>
      <c r="AV38" s="164">
        <f t="shared" si="13"/>
        <v>358.8235294117647</v>
      </c>
      <c r="AW38" s="162">
        <f t="shared" si="14"/>
        <v>229.72972972972974</v>
      </c>
      <c r="AX38" s="165">
        <f t="shared" si="15"/>
        <v>282.39999999999998</v>
      </c>
      <c r="AY38" s="213">
        <f t="shared" si="16"/>
        <v>-89.743589743589752</v>
      </c>
      <c r="AZ38" s="162">
        <f t="shared" si="17"/>
        <v>-90.163934426229503</v>
      </c>
      <c r="BA38" s="210">
        <f t="shared" si="26"/>
        <v>-89.958158995815893</v>
      </c>
      <c r="BB38" s="164">
        <f t="shared" si="19"/>
        <v>-60</v>
      </c>
      <c r="BC38" s="162">
        <f t="shared" si="20"/>
        <v>-57.142857142857139</v>
      </c>
      <c r="BD38" s="165">
        <f t="shared" si="27"/>
        <v>-58.62068965517242</v>
      </c>
      <c r="BE38" s="213">
        <f t="shared" si="22"/>
        <v>132.43243243243242</v>
      </c>
      <c r="BF38" s="162">
        <f t="shared" si="23"/>
        <v>106.15384615384613</v>
      </c>
      <c r="BG38" s="165">
        <f t="shared" si="24"/>
        <v>118.25726141078836</v>
      </c>
    </row>
    <row r="39" spans="1:59" ht="35.1" customHeight="1" thickBot="1" x14ac:dyDescent="0.45">
      <c r="A39" s="70"/>
      <c r="B39" s="71" t="s">
        <v>13</v>
      </c>
      <c r="C39" s="71">
        <v>555889</v>
      </c>
      <c r="D39" s="71">
        <v>551385</v>
      </c>
      <c r="E39" s="71">
        <v>1107274</v>
      </c>
      <c r="F39" s="71">
        <v>424912</v>
      </c>
      <c r="G39" s="71">
        <v>424863</v>
      </c>
      <c r="H39" s="47">
        <v>849775</v>
      </c>
      <c r="I39" s="71">
        <v>520749</v>
      </c>
      <c r="J39" s="71">
        <v>518192</v>
      </c>
      <c r="K39" s="71">
        <v>1038941</v>
      </c>
      <c r="L39" s="71">
        <v>584865</v>
      </c>
      <c r="M39" s="71">
        <v>593169</v>
      </c>
      <c r="N39" s="71">
        <v>1178034</v>
      </c>
      <c r="O39" s="71">
        <v>552761</v>
      </c>
      <c r="P39" s="71">
        <v>551563</v>
      </c>
      <c r="Q39" s="71">
        <v>1104324</v>
      </c>
      <c r="R39" s="71">
        <v>569412</v>
      </c>
      <c r="S39" s="71">
        <v>516983</v>
      </c>
      <c r="T39" s="71">
        <v>1086395</v>
      </c>
      <c r="U39" s="71">
        <v>3208588</v>
      </c>
      <c r="V39" s="71">
        <v>3156155</v>
      </c>
      <c r="W39" s="47">
        <v>6364743</v>
      </c>
      <c r="X39" s="151">
        <f t="shared" si="0"/>
        <v>1501550</v>
      </c>
      <c r="Y39" s="151">
        <f t="shared" si="1"/>
        <v>1494440</v>
      </c>
      <c r="Z39" s="151">
        <f t="shared" si="5"/>
        <v>2995990</v>
      </c>
      <c r="AA39" s="151">
        <f t="shared" si="2"/>
        <v>1707038</v>
      </c>
      <c r="AB39" s="151">
        <f t="shared" si="3"/>
        <v>1661715</v>
      </c>
      <c r="AC39" s="151">
        <f t="shared" si="6"/>
        <v>3368753</v>
      </c>
      <c r="AD39" s="151">
        <f t="shared" si="7"/>
        <v>3208588</v>
      </c>
      <c r="AE39" s="151">
        <f t="shared" si="8"/>
        <v>3156155</v>
      </c>
      <c r="AF39" s="151">
        <f t="shared" si="9"/>
        <v>6364743</v>
      </c>
      <c r="AG39" s="151">
        <v>1441151</v>
      </c>
      <c r="AH39" s="151">
        <v>1431737</v>
      </c>
      <c r="AI39" s="151">
        <v>2872888</v>
      </c>
      <c r="AJ39" s="151">
        <v>1569348</v>
      </c>
      <c r="AK39" s="151">
        <v>1561406</v>
      </c>
      <c r="AL39" s="151">
        <v>3130754</v>
      </c>
      <c r="AM39" s="151">
        <v>3010499</v>
      </c>
      <c r="AN39" s="151">
        <v>2993143</v>
      </c>
      <c r="AO39" s="151">
        <v>6003642</v>
      </c>
      <c r="AP39" s="151">
        <v>1772897</v>
      </c>
      <c r="AQ39" s="151">
        <v>1760379</v>
      </c>
      <c r="AR39" s="151">
        <v>3533276</v>
      </c>
      <c r="AS39" s="166">
        <f t="shared" si="10"/>
        <v>-15.305288462894351</v>
      </c>
      <c r="AT39" s="167">
        <f t="shared" si="11"/>
        <v>-15.106917317236801</v>
      </c>
      <c r="AU39" s="215">
        <f t="shared" si="25"/>
        <v>-15.206454293409289</v>
      </c>
      <c r="AV39" s="166">
        <f t="shared" si="13"/>
        <v>4.1910250903617996</v>
      </c>
      <c r="AW39" s="167">
        <f t="shared" si="14"/>
        <v>4.3795054538647848</v>
      </c>
      <c r="AX39" s="168">
        <f t="shared" si="15"/>
        <v>4.2849564619295899</v>
      </c>
      <c r="AY39" s="216">
        <f t="shared" si="16"/>
        <v>13.685058772601643</v>
      </c>
      <c r="AZ39" s="167">
        <f t="shared" si="17"/>
        <v>11.193155964776103</v>
      </c>
      <c r="BA39" s="215">
        <f t="shared" si="26"/>
        <v>12.442064225848547</v>
      </c>
      <c r="BB39" s="166">
        <f t="shared" si="19"/>
        <v>8.7737072975528676</v>
      </c>
      <c r="BC39" s="167">
        <f t="shared" si="20"/>
        <v>6.4242740196976289</v>
      </c>
      <c r="BD39" s="168">
        <f t="shared" si="27"/>
        <v>7.6019706434935497</v>
      </c>
      <c r="BE39" s="216">
        <f t="shared" si="22"/>
        <v>6.5799390732234064</v>
      </c>
      <c r="BF39" s="167">
        <f t="shared" si="23"/>
        <v>5.4461814888229432</v>
      </c>
      <c r="BG39" s="168">
        <f t="shared" si="24"/>
        <v>6.0146990776598575</v>
      </c>
    </row>
    <row r="40" spans="1:59" x14ac:dyDescent="0.25">
      <c r="X40" s="151"/>
      <c r="Y40" s="151"/>
      <c r="Z40" s="151"/>
      <c r="AA40" s="151"/>
      <c r="AB40" s="151"/>
      <c r="AC40" s="151"/>
      <c r="AD40" s="151"/>
      <c r="AE40" s="151"/>
      <c r="AF40" s="151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</row>
    <row r="41" spans="1:59" x14ac:dyDescent="0.25">
      <c r="X41" s="151"/>
      <c r="Y41" s="151"/>
      <c r="Z41" s="151"/>
      <c r="AA41" s="151"/>
      <c r="AB41" s="151"/>
      <c r="AC41" s="151"/>
      <c r="AD41" s="151"/>
      <c r="AE41" s="151"/>
      <c r="AF41" s="151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</row>
    <row r="42" spans="1:59" x14ac:dyDescent="0.25">
      <c r="X42" s="151"/>
      <c r="Y42" s="151"/>
      <c r="Z42" s="151"/>
      <c r="AA42" s="151"/>
      <c r="AB42" s="151"/>
      <c r="AC42" s="151"/>
      <c r="AD42" s="151"/>
      <c r="AE42" s="151"/>
      <c r="AF42" s="151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</row>
    <row r="43" spans="1:59" x14ac:dyDescent="0.25">
      <c r="X43" s="151"/>
      <c r="Y43" s="151"/>
      <c r="Z43" s="151"/>
      <c r="AA43" s="151"/>
      <c r="AB43" s="151"/>
      <c r="AC43" s="151"/>
      <c r="AD43" s="151"/>
      <c r="AE43" s="151"/>
      <c r="AF43" s="151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</row>
    <row r="44" spans="1:59" x14ac:dyDescent="0.25">
      <c r="X44" s="151"/>
      <c r="Y44" s="151"/>
      <c r="Z44" s="151"/>
      <c r="AA44" s="151"/>
      <c r="AB44" s="151"/>
      <c r="AC44" s="151"/>
      <c r="AD44" s="151"/>
      <c r="AE44" s="151"/>
      <c r="AF44" s="151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</row>
    <row r="45" spans="1:59" x14ac:dyDescent="0.25">
      <c r="X45" s="151"/>
      <c r="Y45" s="151"/>
      <c r="Z45" s="151"/>
      <c r="AA45" s="151"/>
      <c r="AB45" s="151"/>
      <c r="AC45" s="151"/>
      <c r="AD45" s="151"/>
      <c r="AE45" s="151"/>
      <c r="AF45" s="151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</row>
    <row r="46" spans="1:59" s="7" customFormat="1" ht="35.1" customHeight="1" thickBot="1" x14ac:dyDescent="0.35">
      <c r="C46" s="290" t="s">
        <v>46</v>
      </c>
      <c r="D46" s="290"/>
      <c r="E46" s="290"/>
      <c r="F46" s="290"/>
      <c r="G46" s="290"/>
      <c r="H46" s="290"/>
      <c r="I46" s="290"/>
      <c r="J46" s="290"/>
      <c r="K46" s="290"/>
      <c r="L46" s="290"/>
      <c r="M46" s="290"/>
      <c r="N46" s="290"/>
      <c r="X46" s="151"/>
      <c r="Y46" s="151"/>
      <c r="Z46" s="151"/>
      <c r="AA46" s="151"/>
      <c r="AB46" s="151"/>
      <c r="AC46" s="151"/>
      <c r="AD46" s="151"/>
      <c r="AE46" s="151"/>
      <c r="AF46" s="151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</row>
    <row r="47" spans="1:59" s="7" customFormat="1" ht="35.1" customHeight="1" thickBot="1" x14ac:dyDescent="0.35">
      <c r="X47" s="287" t="s">
        <v>86</v>
      </c>
      <c r="Y47" s="287"/>
      <c r="Z47" s="287"/>
      <c r="AA47" s="287"/>
      <c r="AB47" s="287"/>
      <c r="AC47" s="287"/>
      <c r="AD47" s="287"/>
      <c r="AE47" s="287"/>
      <c r="AF47" s="287"/>
      <c r="AG47" s="7" t="s">
        <v>72</v>
      </c>
      <c r="AS47" s="299" t="s">
        <v>79</v>
      </c>
      <c r="AT47" s="300"/>
      <c r="AU47" s="300"/>
      <c r="AV47" s="300"/>
      <c r="AW47" s="300"/>
      <c r="AX47" s="300"/>
      <c r="AY47" s="300"/>
      <c r="AZ47" s="300"/>
      <c r="BA47" s="300"/>
      <c r="BB47" s="300"/>
      <c r="BC47" s="300"/>
      <c r="BD47" s="300"/>
      <c r="BE47" s="300"/>
      <c r="BF47" s="300"/>
      <c r="BG47" s="301"/>
    </row>
    <row r="48" spans="1:59" s="7" customFormat="1" ht="35.1" customHeight="1" thickBot="1" x14ac:dyDescent="0.5">
      <c r="A48" s="72" t="s">
        <v>1</v>
      </c>
      <c r="B48" s="3" t="s">
        <v>2</v>
      </c>
      <c r="C48" s="293" t="s">
        <v>3</v>
      </c>
      <c r="D48" s="294"/>
      <c r="E48" s="295"/>
      <c r="F48" s="296" t="s">
        <v>4</v>
      </c>
      <c r="G48" s="296"/>
      <c r="H48" s="297"/>
      <c r="I48" s="298" t="s">
        <v>5</v>
      </c>
      <c r="J48" s="296"/>
      <c r="K48" s="297"/>
      <c r="L48" s="298" t="s">
        <v>6</v>
      </c>
      <c r="M48" s="296"/>
      <c r="N48" s="297"/>
      <c r="O48" s="298" t="s">
        <v>7</v>
      </c>
      <c r="P48" s="296"/>
      <c r="Q48" s="297"/>
      <c r="R48" s="298" t="s">
        <v>8</v>
      </c>
      <c r="S48" s="296"/>
      <c r="T48" s="297"/>
      <c r="U48" s="73" t="s">
        <v>9</v>
      </c>
      <c r="V48" s="74"/>
      <c r="W48" s="75" t="s">
        <v>47</v>
      </c>
      <c r="X48" s="289" t="s">
        <v>61</v>
      </c>
      <c r="Y48" s="289"/>
      <c r="Z48" s="289"/>
      <c r="AA48" s="289" t="s">
        <v>62</v>
      </c>
      <c r="AB48" s="289"/>
      <c r="AC48" s="289"/>
      <c r="AD48" s="289" t="s">
        <v>63</v>
      </c>
      <c r="AE48" s="289"/>
      <c r="AF48" s="289"/>
      <c r="AG48" s="7" t="s">
        <v>66</v>
      </c>
      <c r="AJ48" s="7" t="s">
        <v>67</v>
      </c>
      <c r="AM48" s="7" t="s">
        <v>68</v>
      </c>
      <c r="AP48" s="7" t="s">
        <v>69</v>
      </c>
      <c r="AS48" s="302" t="s">
        <v>73</v>
      </c>
      <c r="AT48" s="303"/>
      <c r="AU48" s="306"/>
      <c r="AV48" s="302" t="s">
        <v>75</v>
      </c>
      <c r="AW48" s="303"/>
      <c r="AX48" s="304"/>
      <c r="AY48" s="305" t="s">
        <v>74</v>
      </c>
      <c r="AZ48" s="303"/>
      <c r="BA48" s="306"/>
      <c r="BB48" s="302" t="s">
        <v>76</v>
      </c>
      <c r="BC48" s="303"/>
      <c r="BD48" s="304"/>
      <c r="BE48" s="305" t="s">
        <v>77</v>
      </c>
      <c r="BF48" s="303"/>
      <c r="BG48" s="304"/>
    </row>
    <row r="49" spans="1:59" s="7" customFormat="1" ht="35.1" customHeight="1" thickBot="1" x14ac:dyDescent="0.5">
      <c r="A49" s="76"/>
      <c r="B49" s="77"/>
      <c r="C49" s="78" t="s">
        <v>11</v>
      </c>
      <c r="D49" s="78" t="s">
        <v>12</v>
      </c>
      <c r="E49" s="77" t="s">
        <v>48</v>
      </c>
      <c r="F49" s="79" t="s">
        <v>11</v>
      </c>
      <c r="G49" s="78" t="s">
        <v>12</v>
      </c>
      <c r="H49" s="80" t="s">
        <v>13</v>
      </c>
      <c r="I49" s="80" t="s">
        <v>11</v>
      </c>
      <c r="J49" s="80" t="s">
        <v>12</v>
      </c>
      <c r="K49" s="80" t="s">
        <v>13</v>
      </c>
      <c r="L49" s="81" t="s">
        <v>14</v>
      </c>
      <c r="M49" s="79" t="s">
        <v>12</v>
      </c>
      <c r="N49" s="80" t="s">
        <v>13</v>
      </c>
      <c r="O49" s="79" t="s">
        <v>11</v>
      </c>
      <c r="P49" s="78" t="s">
        <v>12</v>
      </c>
      <c r="Q49" s="80" t="s">
        <v>13</v>
      </c>
      <c r="R49" s="80" t="s">
        <v>11</v>
      </c>
      <c r="S49" s="80" t="s">
        <v>12</v>
      </c>
      <c r="T49" s="80" t="s">
        <v>13</v>
      </c>
      <c r="U49" s="78" t="s">
        <v>11</v>
      </c>
      <c r="V49" s="78" t="s">
        <v>12</v>
      </c>
      <c r="W49" s="82" t="s">
        <v>48</v>
      </c>
      <c r="X49" s="153" t="s">
        <v>11</v>
      </c>
      <c r="Y49" s="153" t="s">
        <v>12</v>
      </c>
      <c r="Z49" s="153" t="s">
        <v>48</v>
      </c>
      <c r="AA49" s="153" t="s">
        <v>11</v>
      </c>
      <c r="AB49" s="153" t="s">
        <v>12</v>
      </c>
      <c r="AC49" s="153" t="s">
        <v>48</v>
      </c>
      <c r="AD49" s="153" t="s">
        <v>11</v>
      </c>
      <c r="AE49" s="153" t="s">
        <v>12</v>
      </c>
      <c r="AF49" s="153" t="s">
        <v>48</v>
      </c>
      <c r="AG49" s="7" t="s">
        <v>11</v>
      </c>
      <c r="AH49" s="7" t="s">
        <v>12</v>
      </c>
      <c r="AI49" s="7" t="s">
        <v>71</v>
      </c>
      <c r="AJ49" s="7" t="s">
        <v>11</v>
      </c>
      <c r="AK49" s="7" t="s">
        <v>12</v>
      </c>
      <c r="AL49" s="7" t="s">
        <v>71</v>
      </c>
      <c r="AM49" s="7" t="s">
        <v>11</v>
      </c>
      <c r="AN49" s="7" t="s">
        <v>12</v>
      </c>
      <c r="AO49" s="7" t="s">
        <v>71</v>
      </c>
      <c r="AP49" s="7" t="s">
        <v>11</v>
      </c>
      <c r="AQ49" s="7" t="s">
        <v>12</v>
      </c>
      <c r="AR49" s="7" t="s">
        <v>71</v>
      </c>
      <c r="AS49" s="242" t="s">
        <v>11</v>
      </c>
      <c r="AT49" s="243" t="s">
        <v>12</v>
      </c>
      <c r="AU49" s="245" t="s">
        <v>71</v>
      </c>
      <c r="AV49" s="242" t="s">
        <v>11</v>
      </c>
      <c r="AW49" s="243" t="s">
        <v>12</v>
      </c>
      <c r="AX49" s="244" t="s">
        <v>71</v>
      </c>
      <c r="AY49" s="246" t="s">
        <v>11</v>
      </c>
      <c r="AZ49" s="243" t="s">
        <v>12</v>
      </c>
      <c r="BA49" s="245" t="s">
        <v>71</v>
      </c>
      <c r="BB49" s="242" t="s">
        <v>11</v>
      </c>
      <c r="BC49" s="243" t="s">
        <v>12</v>
      </c>
      <c r="BD49" s="244" t="s">
        <v>71</v>
      </c>
      <c r="BE49" s="246" t="s">
        <v>11</v>
      </c>
      <c r="BF49" s="243" t="s">
        <v>12</v>
      </c>
      <c r="BG49" s="244" t="s">
        <v>71</v>
      </c>
    </row>
    <row r="50" spans="1:59" ht="35.1" customHeight="1" thickBot="1" x14ac:dyDescent="0.45">
      <c r="A50" s="24">
        <v>1</v>
      </c>
      <c r="B50" s="25" t="s">
        <v>15</v>
      </c>
      <c r="C50" s="53">
        <v>2558</v>
      </c>
      <c r="D50" s="53">
        <v>2637</v>
      </c>
      <c r="E50" s="28">
        <v>5195</v>
      </c>
      <c r="F50" s="53">
        <v>2313</v>
      </c>
      <c r="G50" s="53">
        <v>2313</v>
      </c>
      <c r="H50" s="31">
        <v>4626</v>
      </c>
      <c r="I50" s="53">
        <v>2639</v>
      </c>
      <c r="J50" s="53">
        <v>2691</v>
      </c>
      <c r="K50" s="32">
        <v>5330</v>
      </c>
      <c r="L50" s="53">
        <v>2650</v>
      </c>
      <c r="M50" s="53">
        <v>2646</v>
      </c>
      <c r="N50" s="34">
        <v>5296</v>
      </c>
      <c r="O50" s="53">
        <v>2749</v>
      </c>
      <c r="P50" s="53">
        <v>2716</v>
      </c>
      <c r="Q50" s="34">
        <v>5465</v>
      </c>
      <c r="R50" s="83">
        <v>2906</v>
      </c>
      <c r="S50" s="84">
        <v>2357</v>
      </c>
      <c r="T50" s="35">
        <v>5263</v>
      </c>
      <c r="U50" s="85">
        <v>15815</v>
      </c>
      <c r="V50" s="85">
        <v>15360</v>
      </c>
      <c r="W50" s="86">
        <v>31175</v>
      </c>
      <c r="X50" s="151">
        <f t="shared" ref="X50:X81" si="28">C50+F50+I50</f>
        <v>7510</v>
      </c>
      <c r="Y50" s="151">
        <f t="shared" ref="Y50:Y81" si="29">D50+G50+J50</f>
        <v>7641</v>
      </c>
      <c r="Z50" s="151">
        <f t="shared" si="5"/>
        <v>15151</v>
      </c>
      <c r="AA50" s="151">
        <f t="shared" ref="AA50:AA81" si="30">L50+O50+R50</f>
        <v>8305</v>
      </c>
      <c r="AB50" s="151">
        <f t="shared" ref="AB50:AB81" si="31">M50+P50+S50</f>
        <v>7719</v>
      </c>
      <c r="AC50" s="151">
        <f t="shared" si="6"/>
        <v>16024</v>
      </c>
      <c r="AD50" s="151">
        <f t="shared" si="7"/>
        <v>15815</v>
      </c>
      <c r="AE50" s="151">
        <f t="shared" si="8"/>
        <v>15360</v>
      </c>
      <c r="AF50" s="151">
        <f t="shared" si="9"/>
        <v>31175</v>
      </c>
      <c r="AG50" s="1">
        <v>8444</v>
      </c>
      <c r="AH50" s="1">
        <v>8280</v>
      </c>
      <c r="AI50" s="1">
        <v>16724</v>
      </c>
      <c r="AJ50" s="1">
        <v>7520</v>
      </c>
      <c r="AK50" s="1">
        <v>7977</v>
      </c>
      <c r="AL50" s="1">
        <v>15497</v>
      </c>
      <c r="AM50" s="1">
        <v>15964</v>
      </c>
      <c r="AN50" s="1">
        <v>16257</v>
      </c>
      <c r="AO50" s="1">
        <v>32221</v>
      </c>
      <c r="AP50" s="1">
        <v>8763</v>
      </c>
      <c r="AQ50" s="1">
        <v>8588</v>
      </c>
      <c r="AR50" s="1">
        <v>17351</v>
      </c>
      <c r="AS50" s="169">
        <f t="shared" ref="AS50:AS81" si="32">(X50/AP50-1)*100</f>
        <v>-14.298756133744151</v>
      </c>
      <c r="AT50" s="170">
        <f t="shared" ref="AT50:AT81" si="33">(Y50/AQ50-1)*100</f>
        <v>-11.027014438751747</v>
      </c>
      <c r="AU50" s="222">
        <f t="shared" ref="AU50:AU72" si="34">(Z50/AR50-1)*100</f>
        <v>-12.679384473517374</v>
      </c>
      <c r="AV50" s="169">
        <f t="shared" si="13"/>
        <v>-11.061108479393656</v>
      </c>
      <c r="AW50" s="170">
        <f t="shared" si="14"/>
        <v>-7.7173913043478315</v>
      </c>
      <c r="AX50" s="172">
        <f t="shared" ref="AX50:AX72" si="35">(Z50/AI50-1)*100</f>
        <v>-9.4056445826357304</v>
      </c>
      <c r="AY50" s="223">
        <f t="shared" si="16"/>
        <v>10.585885486018643</v>
      </c>
      <c r="AZ50" s="170">
        <f t="shared" si="17"/>
        <v>1.0208087946603772</v>
      </c>
      <c r="BA50" s="222">
        <f t="shared" ref="BA50:BA72" si="36">(AC50/Z50-1)*100</f>
        <v>5.7619959078608618</v>
      </c>
      <c r="BB50" s="169">
        <f t="shared" si="19"/>
        <v>10.438829787234049</v>
      </c>
      <c r="BC50" s="170">
        <f t="shared" si="20"/>
        <v>-3.2342986084994307</v>
      </c>
      <c r="BD50" s="172">
        <f t="shared" ref="BD50:BD72" si="37">(AC50/AL50-1)*100</f>
        <v>3.4006581919081125</v>
      </c>
      <c r="BE50" s="223">
        <f t="shared" si="22"/>
        <v>-0.93335003758456825</v>
      </c>
      <c r="BF50" s="170">
        <f t="shared" si="23"/>
        <v>-5.5176231777080638</v>
      </c>
      <c r="BG50" s="172">
        <f t="shared" ref="BG50:BG72" si="38">(AF50/AO50-1)*100</f>
        <v>-3.2463300332081557</v>
      </c>
    </row>
    <row r="51" spans="1:59" ht="35.1" customHeight="1" thickBot="1" x14ac:dyDescent="0.45">
      <c r="A51" s="38">
        <v>2</v>
      </c>
      <c r="B51" s="39" t="s">
        <v>16</v>
      </c>
      <c r="C51" s="87">
        <v>2876</v>
      </c>
      <c r="D51" s="88">
        <v>2793</v>
      </c>
      <c r="E51" s="28">
        <v>5669</v>
      </c>
      <c r="F51" s="89">
        <v>2577</v>
      </c>
      <c r="G51" s="88">
        <v>2519</v>
      </c>
      <c r="H51" s="31">
        <v>5096</v>
      </c>
      <c r="I51" s="87">
        <v>2646</v>
      </c>
      <c r="J51" s="88">
        <v>2617</v>
      </c>
      <c r="K51" s="32">
        <v>5263</v>
      </c>
      <c r="L51" s="89">
        <v>2405</v>
      </c>
      <c r="M51" s="88">
        <v>2488</v>
      </c>
      <c r="N51" s="34">
        <v>4893</v>
      </c>
      <c r="O51" s="87">
        <v>2548</v>
      </c>
      <c r="P51" s="88">
        <v>2542</v>
      </c>
      <c r="Q51" s="34">
        <v>5090</v>
      </c>
      <c r="R51" s="83">
        <v>2465</v>
      </c>
      <c r="S51" s="84">
        <v>2410</v>
      </c>
      <c r="T51" s="35">
        <v>4875</v>
      </c>
      <c r="U51" s="85">
        <v>15517</v>
      </c>
      <c r="V51" s="85">
        <v>15369</v>
      </c>
      <c r="W51" s="86">
        <v>30886</v>
      </c>
      <c r="X51" s="151">
        <f t="shared" si="28"/>
        <v>8099</v>
      </c>
      <c r="Y51" s="151">
        <f t="shared" si="29"/>
        <v>7929</v>
      </c>
      <c r="Z51" s="151">
        <f t="shared" si="5"/>
        <v>16028</v>
      </c>
      <c r="AA51" s="151">
        <f t="shared" si="30"/>
        <v>7418</v>
      </c>
      <c r="AB51" s="151">
        <f t="shared" si="31"/>
        <v>7440</v>
      </c>
      <c r="AC51" s="151">
        <f t="shared" si="6"/>
        <v>14858</v>
      </c>
      <c r="AD51" s="151">
        <f t="shared" si="7"/>
        <v>15517</v>
      </c>
      <c r="AE51" s="151">
        <f t="shared" si="8"/>
        <v>15369</v>
      </c>
      <c r="AF51" s="151">
        <f t="shared" si="9"/>
        <v>30886</v>
      </c>
      <c r="AG51" s="1">
        <v>7838</v>
      </c>
      <c r="AH51" s="1">
        <v>7189</v>
      </c>
      <c r="AI51" s="1">
        <v>15027</v>
      </c>
      <c r="AJ51" s="1">
        <v>6740</v>
      </c>
      <c r="AK51" s="1">
        <v>6810</v>
      </c>
      <c r="AL51" s="1">
        <v>13550</v>
      </c>
      <c r="AM51" s="1">
        <v>14578</v>
      </c>
      <c r="AN51" s="1">
        <v>13999</v>
      </c>
      <c r="AO51" s="1">
        <v>28577</v>
      </c>
      <c r="AP51" s="1">
        <v>8201</v>
      </c>
      <c r="AQ51" s="1">
        <v>8263</v>
      </c>
      <c r="AR51" s="1">
        <v>16464</v>
      </c>
      <c r="AS51" s="164">
        <f t="shared" si="32"/>
        <v>-1.2437507621021804</v>
      </c>
      <c r="AT51" s="162">
        <f t="shared" si="33"/>
        <v>-4.0421154544354359</v>
      </c>
      <c r="AU51" s="210">
        <f t="shared" si="34"/>
        <v>-2.6482021379980569</v>
      </c>
      <c r="AV51" s="164">
        <f t="shared" si="13"/>
        <v>3.3299311048736957</v>
      </c>
      <c r="AW51" s="162">
        <f t="shared" si="14"/>
        <v>10.293503964390037</v>
      </c>
      <c r="AX51" s="165">
        <f t="shared" si="35"/>
        <v>6.6613429160843785</v>
      </c>
      <c r="AY51" s="213">
        <f t="shared" si="16"/>
        <v>-8.4084454870971719</v>
      </c>
      <c r="AZ51" s="162">
        <f t="shared" si="17"/>
        <v>-6.1672342035565597</v>
      </c>
      <c r="BA51" s="210">
        <f t="shared" si="36"/>
        <v>-7.2997254804092808</v>
      </c>
      <c r="BB51" s="164">
        <f t="shared" si="19"/>
        <v>10.059347181008892</v>
      </c>
      <c r="BC51" s="162">
        <f t="shared" si="20"/>
        <v>9.2511013215859084</v>
      </c>
      <c r="BD51" s="165">
        <f t="shared" si="37"/>
        <v>9.6531365313653019</v>
      </c>
      <c r="BE51" s="213">
        <f t="shared" si="22"/>
        <v>6.4412127863904489</v>
      </c>
      <c r="BF51" s="162">
        <f t="shared" si="23"/>
        <v>9.7864133152367963</v>
      </c>
      <c r="BG51" s="165">
        <f t="shared" si="38"/>
        <v>8.0799244147391249</v>
      </c>
    </row>
    <row r="52" spans="1:59" ht="35.1" customHeight="1" thickBot="1" x14ac:dyDescent="0.45">
      <c r="A52" s="24">
        <v>3</v>
      </c>
      <c r="B52" s="39" t="s">
        <v>17</v>
      </c>
      <c r="C52" s="43">
        <v>780</v>
      </c>
      <c r="D52" s="43">
        <v>759</v>
      </c>
      <c r="E52" s="28">
        <v>1539</v>
      </c>
      <c r="F52" s="83">
        <v>694</v>
      </c>
      <c r="G52" s="84">
        <v>678</v>
      </c>
      <c r="H52" s="31">
        <v>1372</v>
      </c>
      <c r="I52" s="90">
        <v>676</v>
      </c>
      <c r="J52" s="84">
        <v>677</v>
      </c>
      <c r="K52" s="32">
        <v>1353</v>
      </c>
      <c r="L52" s="83">
        <v>634</v>
      </c>
      <c r="M52" s="84">
        <v>644</v>
      </c>
      <c r="N52" s="34">
        <v>1278</v>
      </c>
      <c r="O52" s="43">
        <v>735</v>
      </c>
      <c r="P52" s="43">
        <v>718</v>
      </c>
      <c r="Q52" s="34">
        <v>1453</v>
      </c>
      <c r="R52" s="83">
        <v>629</v>
      </c>
      <c r="S52" s="84">
        <v>630</v>
      </c>
      <c r="T52" s="35">
        <v>1259</v>
      </c>
      <c r="U52" s="85">
        <v>4148</v>
      </c>
      <c r="V52" s="85">
        <v>4106</v>
      </c>
      <c r="W52" s="86">
        <v>8254</v>
      </c>
      <c r="X52" s="151">
        <f t="shared" si="28"/>
        <v>2150</v>
      </c>
      <c r="Y52" s="151">
        <f t="shared" si="29"/>
        <v>2114</v>
      </c>
      <c r="Z52" s="151">
        <f t="shared" si="5"/>
        <v>4264</v>
      </c>
      <c r="AA52" s="151">
        <f t="shared" si="30"/>
        <v>1998</v>
      </c>
      <c r="AB52" s="151">
        <f t="shared" si="31"/>
        <v>1992</v>
      </c>
      <c r="AC52" s="151">
        <f t="shared" si="6"/>
        <v>3990</v>
      </c>
      <c r="AD52" s="151">
        <f t="shared" si="7"/>
        <v>4148</v>
      </c>
      <c r="AE52" s="151">
        <f t="shared" si="8"/>
        <v>4106</v>
      </c>
      <c r="AF52" s="151">
        <f t="shared" si="9"/>
        <v>8254</v>
      </c>
      <c r="AG52" s="1">
        <v>2311</v>
      </c>
      <c r="AH52" s="1">
        <v>2244</v>
      </c>
      <c r="AI52" s="1">
        <v>4555</v>
      </c>
      <c r="AJ52" s="1">
        <v>1443</v>
      </c>
      <c r="AK52" s="1">
        <v>1535</v>
      </c>
      <c r="AL52" s="1">
        <v>2978</v>
      </c>
      <c r="AM52" s="1">
        <v>3754</v>
      </c>
      <c r="AN52" s="1">
        <v>3779</v>
      </c>
      <c r="AO52" s="1">
        <v>7533</v>
      </c>
      <c r="AP52" s="1">
        <v>2339</v>
      </c>
      <c r="AQ52" s="1">
        <v>2383</v>
      </c>
      <c r="AR52" s="1">
        <v>4722</v>
      </c>
      <c r="AS52" s="164">
        <f t="shared" si="32"/>
        <v>-8.0803762291577605</v>
      </c>
      <c r="AT52" s="162">
        <f t="shared" si="33"/>
        <v>-11.288292068820816</v>
      </c>
      <c r="AU52" s="210">
        <f t="shared" si="34"/>
        <v>-9.6992799661160483</v>
      </c>
      <c r="AV52" s="164">
        <f t="shared" si="13"/>
        <v>-6.966681090437044</v>
      </c>
      <c r="AW52" s="162">
        <f t="shared" si="14"/>
        <v>-5.7932263814616807</v>
      </c>
      <c r="AX52" s="165">
        <f t="shared" si="35"/>
        <v>-6.3885839736553258</v>
      </c>
      <c r="AY52" s="213">
        <f t="shared" si="16"/>
        <v>-7.0697674418604635</v>
      </c>
      <c r="AZ52" s="162">
        <f t="shared" si="17"/>
        <v>-5.771050141911072</v>
      </c>
      <c r="BA52" s="210">
        <f t="shared" si="36"/>
        <v>-6.4258911819887405</v>
      </c>
      <c r="BB52" s="164">
        <f t="shared" si="19"/>
        <v>38.46153846153846</v>
      </c>
      <c r="BC52" s="162">
        <f t="shared" si="20"/>
        <v>29.77198697068404</v>
      </c>
      <c r="BD52" s="165">
        <f t="shared" si="37"/>
        <v>33.982538616521161</v>
      </c>
      <c r="BE52" s="213">
        <f t="shared" si="22"/>
        <v>10.495471497069797</v>
      </c>
      <c r="BF52" s="162">
        <f t="shared" si="23"/>
        <v>8.6530828261444768</v>
      </c>
      <c r="BG52" s="165">
        <f t="shared" si="38"/>
        <v>9.5712199654852004</v>
      </c>
    </row>
    <row r="53" spans="1:59" ht="35.1" customHeight="1" thickBot="1" x14ac:dyDescent="0.45">
      <c r="A53" s="38">
        <v>4</v>
      </c>
      <c r="B53" s="39" t="s">
        <v>18</v>
      </c>
      <c r="C53" s="43">
        <v>143</v>
      </c>
      <c r="D53" s="43">
        <v>142</v>
      </c>
      <c r="E53" s="28">
        <v>285</v>
      </c>
      <c r="F53" s="43">
        <v>303</v>
      </c>
      <c r="G53" s="43">
        <v>333</v>
      </c>
      <c r="H53" s="31">
        <v>636</v>
      </c>
      <c r="I53" s="90">
        <v>286</v>
      </c>
      <c r="J53" s="84">
        <v>292</v>
      </c>
      <c r="K53" s="32">
        <v>578</v>
      </c>
      <c r="L53" s="43">
        <v>299</v>
      </c>
      <c r="M53" s="43">
        <v>299</v>
      </c>
      <c r="N53" s="34">
        <v>598</v>
      </c>
      <c r="O53" s="90">
        <v>286</v>
      </c>
      <c r="P53" s="84">
        <v>278</v>
      </c>
      <c r="Q53" s="34">
        <v>564</v>
      </c>
      <c r="R53" s="83">
        <v>324</v>
      </c>
      <c r="S53" s="84">
        <v>294</v>
      </c>
      <c r="T53" s="35">
        <v>618</v>
      </c>
      <c r="U53" s="85">
        <v>1641</v>
      </c>
      <c r="V53" s="85">
        <v>1638</v>
      </c>
      <c r="W53" s="86">
        <v>3279</v>
      </c>
      <c r="X53" s="151">
        <f t="shared" si="28"/>
        <v>732</v>
      </c>
      <c r="Y53" s="151">
        <f t="shared" si="29"/>
        <v>767</v>
      </c>
      <c r="Z53" s="151">
        <f t="shared" si="5"/>
        <v>1499</v>
      </c>
      <c r="AA53" s="151">
        <f t="shared" si="30"/>
        <v>909</v>
      </c>
      <c r="AB53" s="151">
        <f t="shared" si="31"/>
        <v>871</v>
      </c>
      <c r="AC53" s="151">
        <f t="shared" si="6"/>
        <v>1780</v>
      </c>
      <c r="AD53" s="151">
        <f t="shared" si="7"/>
        <v>1641</v>
      </c>
      <c r="AE53" s="151">
        <f t="shared" si="8"/>
        <v>1638</v>
      </c>
      <c r="AF53" s="151">
        <f t="shared" si="9"/>
        <v>3279</v>
      </c>
      <c r="AG53" s="1">
        <v>717</v>
      </c>
      <c r="AH53" s="1">
        <v>687</v>
      </c>
      <c r="AI53" s="1">
        <v>1404</v>
      </c>
      <c r="AJ53" s="1">
        <v>753</v>
      </c>
      <c r="AK53" s="1">
        <v>695</v>
      </c>
      <c r="AL53" s="1">
        <v>1448</v>
      </c>
      <c r="AM53" s="1">
        <v>1470</v>
      </c>
      <c r="AN53" s="1">
        <v>1382</v>
      </c>
      <c r="AO53" s="1">
        <v>2852</v>
      </c>
      <c r="AP53" s="1">
        <v>987</v>
      </c>
      <c r="AQ53" s="1">
        <v>1008</v>
      </c>
      <c r="AR53" s="1">
        <v>1995</v>
      </c>
      <c r="AS53" s="164">
        <f t="shared" si="32"/>
        <v>-25.835866261398177</v>
      </c>
      <c r="AT53" s="162">
        <f t="shared" si="33"/>
        <v>-23.908730158730162</v>
      </c>
      <c r="AU53" s="210">
        <f t="shared" si="34"/>
        <v>-24.862155388471173</v>
      </c>
      <c r="AV53" s="164">
        <f t="shared" si="13"/>
        <v>2.0920502092050208</v>
      </c>
      <c r="AW53" s="162">
        <f t="shared" si="14"/>
        <v>11.644832605531285</v>
      </c>
      <c r="AX53" s="165">
        <f t="shared" si="35"/>
        <v>6.7663817663817571</v>
      </c>
      <c r="AY53" s="213">
        <f t="shared" si="16"/>
        <v>24.180327868852469</v>
      </c>
      <c r="AZ53" s="162">
        <f t="shared" si="17"/>
        <v>13.559322033898313</v>
      </c>
      <c r="BA53" s="210">
        <f t="shared" si="36"/>
        <v>18.745830553702469</v>
      </c>
      <c r="BB53" s="164">
        <f t="shared" si="19"/>
        <v>20.717131474103589</v>
      </c>
      <c r="BC53" s="162">
        <f t="shared" si="20"/>
        <v>25.323741007194233</v>
      </c>
      <c r="BD53" s="165">
        <f t="shared" si="37"/>
        <v>22.9281767955801</v>
      </c>
      <c r="BE53" s="213">
        <f t="shared" si="22"/>
        <v>11.632653061224495</v>
      </c>
      <c r="BF53" s="162">
        <f t="shared" si="23"/>
        <v>18.523878437047749</v>
      </c>
      <c r="BG53" s="165">
        <f t="shared" si="38"/>
        <v>14.971949509116399</v>
      </c>
    </row>
    <row r="54" spans="1:59" ht="35.1" customHeight="1" thickBot="1" x14ac:dyDescent="0.45">
      <c r="A54" s="24">
        <v>5</v>
      </c>
      <c r="B54" s="39" t="s">
        <v>19</v>
      </c>
      <c r="C54" s="90">
        <v>246</v>
      </c>
      <c r="D54" s="84">
        <v>245</v>
      </c>
      <c r="E54" s="28">
        <v>491</v>
      </c>
      <c r="F54" s="43">
        <v>155</v>
      </c>
      <c r="G54" s="43">
        <v>145</v>
      </c>
      <c r="H54" s="31">
        <v>300</v>
      </c>
      <c r="I54" s="43">
        <v>192</v>
      </c>
      <c r="J54" s="43">
        <v>186</v>
      </c>
      <c r="K54" s="32">
        <v>378</v>
      </c>
      <c r="L54" s="83">
        <v>134</v>
      </c>
      <c r="M54" s="84">
        <v>128</v>
      </c>
      <c r="N54" s="34">
        <v>262</v>
      </c>
      <c r="O54" s="90">
        <v>143</v>
      </c>
      <c r="P54" s="84">
        <v>129</v>
      </c>
      <c r="Q54" s="34">
        <v>272</v>
      </c>
      <c r="R54" s="83">
        <v>110</v>
      </c>
      <c r="S54" s="84">
        <v>112</v>
      </c>
      <c r="T54" s="35">
        <v>222</v>
      </c>
      <c r="U54" s="85">
        <v>980</v>
      </c>
      <c r="V54" s="85">
        <v>945</v>
      </c>
      <c r="W54" s="86">
        <v>1925</v>
      </c>
      <c r="X54" s="151">
        <f t="shared" si="28"/>
        <v>593</v>
      </c>
      <c r="Y54" s="151">
        <f t="shared" si="29"/>
        <v>576</v>
      </c>
      <c r="Z54" s="151">
        <f t="shared" si="5"/>
        <v>1169</v>
      </c>
      <c r="AA54" s="151">
        <f t="shared" si="30"/>
        <v>387</v>
      </c>
      <c r="AB54" s="151">
        <f t="shared" si="31"/>
        <v>369</v>
      </c>
      <c r="AC54" s="151">
        <f t="shared" si="6"/>
        <v>756</v>
      </c>
      <c r="AD54" s="151">
        <f t="shared" si="7"/>
        <v>980</v>
      </c>
      <c r="AE54" s="151">
        <f t="shared" si="8"/>
        <v>945</v>
      </c>
      <c r="AF54" s="151">
        <f t="shared" si="9"/>
        <v>1925</v>
      </c>
      <c r="AG54" s="1">
        <v>618</v>
      </c>
      <c r="AH54" s="1">
        <v>618</v>
      </c>
      <c r="AI54" s="1">
        <v>1236</v>
      </c>
      <c r="AJ54" s="1">
        <v>548</v>
      </c>
      <c r="AK54" s="1">
        <v>548</v>
      </c>
      <c r="AL54" s="1">
        <v>1096</v>
      </c>
      <c r="AM54" s="1">
        <v>1166</v>
      </c>
      <c r="AN54" s="1">
        <v>1166</v>
      </c>
      <c r="AO54" s="1">
        <v>2332</v>
      </c>
      <c r="AP54" s="1">
        <v>725</v>
      </c>
      <c r="AQ54" s="1">
        <v>723</v>
      </c>
      <c r="AR54" s="1">
        <v>1448</v>
      </c>
      <c r="AS54" s="164">
        <f t="shared" si="32"/>
        <v>-18.206896551724139</v>
      </c>
      <c r="AT54" s="162">
        <f t="shared" si="33"/>
        <v>-20.331950207468886</v>
      </c>
      <c r="AU54" s="210">
        <f t="shared" si="34"/>
        <v>-19.267955801104975</v>
      </c>
      <c r="AV54" s="164">
        <f t="shared" si="13"/>
        <v>-4.0453074433656973</v>
      </c>
      <c r="AW54" s="162">
        <f t="shared" si="14"/>
        <v>-6.7961165048543659</v>
      </c>
      <c r="AX54" s="165">
        <f t="shared" si="35"/>
        <v>-5.4207119741100378</v>
      </c>
      <c r="AY54" s="213">
        <f t="shared" si="16"/>
        <v>-34.73861720067454</v>
      </c>
      <c r="AZ54" s="162">
        <f t="shared" si="17"/>
        <v>-35.9375</v>
      </c>
      <c r="BA54" s="210">
        <f t="shared" si="36"/>
        <v>-35.32934131736527</v>
      </c>
      <c r="BB54" s="164">
        <f t="shared" si="19"/>
        <v>-29.379562043795616</v>
      </c>
      <c r="BC54" s="162">
        <f t="shared" si="20"/>
        <v>-32.664233576642332</v>
      </c>
      <c r="BD54" s="165">
        <f t="shared" si="37"/>
        <v>-31.021897810218981</v>
      </c>
      <c r="BE54" s="213">
        <f t="shared" si="22"/>
        <v>-15.951972555746142</v>
      </c>
      <c r="BF54" s="162">
        <f t="shared" si="23"/>
        <v>-18.953687821612352</v>
      </c>
      <c r="BG54" s="165">
        <f t="shared" si="38"/>
        <v>-17.452830188679247</v>
      </c>
    </row>
    <row r="55" spans="1:59" ht="35.1" customHeight="1" thickBot="1" x14ac:dyDescent="0.45">
      <c r="A55" s="38">
        <v>6</v>
      </c>
      <c r="B55" s="39" t="s">
        <v>20</v>
      </c>
      <c r="C55" s="43">
        <v>200</v>
      </c>
      <c r="D55" s="43">
        <v>199</v>
      </c>
      <c r="E55" s="28">
        <v>399</v>
      </c>
      <c r="F55" s="43">
        <v>159</v>
      </c>
      <c r="G55" s="43">
        <v>159</v>
      </c>
      <c r="H55" s="31">
        <v>318</v>
      </c>
      <c r="I55" s="43">
        <v>495</v>
      </c>
      <c r="J55" s="43">
        <v>502</v>
      </c>
      <c r="K55" s="32">
        <v>997</v>
      </c>
      <c r="L55" s="43">
        <v>565</v>
      </c>
      <c r="M55" s="43">
        <v>568</v>
      </c>
      <c r="N55" s="34">
        <v>1133</v>
      </c>
      <c r="O55" s="43">
        <v>662</v>
      </c>
      <c r="P55" s="43">
        <v>659</v>
      </c>
      <c r="Q55" s="34">
        <v>1321</v>
      </c>
      <c r="R55" s="43">
        <v>472</v>
      </c>
      <c r="S55" s="43">
        <v>468</v>
      </c>
      <c r="T55" s="35">
        <v>940</v>
      </c>
      <c r="U55" s="85">
        <v>2553</v>
      </c>
      <c r="V55" s="85">
        <v>2555</v>
      </c>
      <c r="W55" s="86">
        <v>5108</v>
      </c>
      <c r="X55" s="151">
        <f t="shared" si="28"/>
        <v>854</v>
      </c>
      <c r="Y55" s="151">
        <f t="shared" si="29"/>
        <v>860</v>
      </c>
      <c r="Z55" s="151">
        <f t="shared" si="5"/>
        <v>1714</v>
      </c>
      <c r="AA55" s="151">
        <f t="shared" si="30"/>
        <v>1699</v>
      </c>
      <c r="AB55" s="151">
        <f t="shared" si="31"/>
        <v>1695</v>
      </c>
      <c r="AC55" s="151">
        <f t="shared" si="6"/>
        <v>3394</v>
      </c>
      <c r="AD55" s="151">
        <f t="shared" si="7"/>
        <v>2553</v>
      </c>
      <c r="AE55" s="151">
        <f t="shared" si="8"/>
        <v>2555</v>
      </c>
      <c r="AF55" s="151">
        <f t="shared" si="9"/>
        <v>5108</v>
      </c>
      <c r="AG55" s="1">
        <v>1262</v>
      </c>
      <c r="AH55" s="1">
        <v>1262</v>
      </c>
      <c r="AI55" s="1">
        <v>2524</v>
      </c>
      <c r="AJ55" s="1">
        <v>697</v>
      </c>
      <c r="AK55" s="1">
        <v>696</v>
      </c>
      <c r="AL55" s="1">
        <v>1393</v>
      </c>
      <c r="AM55" s="1">
        <v>1959</v>
      </c>
      <c r="AN55" s="1">
        <v>1958</v>
      </c>
      <c r="AO55" s="1">
        <v>3917</v>
      </c>
      <c r="AP55" s="1">
        <v>1675</v>
      </c>
      <c r="AQ55" s="1">
        <v>1717</v>
      </c>
      <c r="AR55" s="1">
        <v>3392</v>
      </c>
      <c r="AS55" s="164">
        <f t="shared" si="32"/>
        <v>-49.014925373134332</v>
      </c>
      <c r="AT55" s="162">
        <f t="shared" si="33"/>
        <v>-49.912638322655802</v>
      </c>
      <c r="AU55" s="210">
        <f t="shared" si="34"/>
        <v>-49.469339622641506</v>
      </c>
      <c r="AV55" s="164">
        <f t="shared" si="13"/>
        <v>-32.329635499207612</v>
      </c>
      <c r="AW55" s="162">
        <f t="shared" si="14"/>
        <v>-31.854199683042793</v>
      </c>
      <c r="AX55" s="165">
        <f t="shared" si="35"/>
        <v>-32.091917591125195</v>
      </c>
      <c r="AY55" s="213">
        <f t="shared" si="16"/>
        <v>98.946135831381739</v>
      </c>
      <c r="AZ55" s="162">
        <f t="shared" si="17"/>
        <v>97.093023255813947</v>
      </c>
      <c r="BA55" s="210">
        <f t="shared" si="36"/>
        <v>98.016336056009351</v>
      </c>
      <c r="BB55" s="164">
        <f t="shared" si="19"/>
        <v>143.75896700143471</v>
      </c>
      <c r="BC55" s="162">
        <f t="shared" si="20"/>
        <v>143.5344827586207</v>
      </c>
      <c r="BD55" s="165">
        <f t="shared" si="37"/>
        <v>143.64680545585065</v>
      </c>
      <c r="BE55" s="213">
        <f t="shared" si="22"/>
        <v>30.321592649310869</v>
      </c>
      <c r="BF55" s="162">
        <f t="shared" si="23"/>
        <v>30.490296220633304</v>
      </c>
      <c r="BG55" s="165">
        <f t="shared" si="38"/>
        <v>30.405922900178716</v>
      </c>
    </row>
    <row r="56" spans="1:59" ht="35.1" customHeight="1" thickBot="1" x14ac:dyDescent="0.45">
      <c r="A56" s="24">
        <v>7</v>
      </c>
      <c r="B56" s="39" t="s">
        <v>21</v>
      </c>
      <c r="C56" s="90">
        <v>230</v>
      </c>
      <c r="D56" s="84">
        <v>240</v>
      </c>
      <c r="E56" s="28">
        <v>470</v>
      </c>
      <c r="F56" s="83">
        <v>209</v>
      </c>
      <c r="G56" s="84">
        <v>210</v>
      </c>
      <c r="H56" s="31">
        <v>419</v>
      </c>
      <c r="I56" s="90">
        <v>231</v>
      </c>
      <c r="J56" s="84">
        <v>239</v>
      </c>
      <c r="K56" s="32">
        <v>470</v>
      </c>
      <c r="L56" s="42">
        <v>221</v>
      </c>
      <c r="M56" s="41">
        <v>222</v>
      </c>
      <c r="N56" s="34">
        <v>443</v>
      </c>
      <c r="O56" s="90">
        <v>207</v>
      </c>
      <c r="P56" s="84">
        <v>205</v>
      </c>
      <c r="Q56" s="34">
        <v>412</v>
      </c>
      <c r="R56" s="83">
        <v>213</v>
      </c>
      <c r="S56" s="84">
        <v>215</v>
      </c>
      <c r="T56" s="35">
        <v>428</v>
      </c>
      <c r="U56" s="85">
        <v>1311</v>
      </c>
      <c r="V56" s="85">
        <v>1331</v>
      </c>
      <c r="W56" s="86">
        <v>2642</v>
      </c>
      <c r="X56" s="151">
        <f t="shared" si="28"/>
        <v>670</v>
      </c>
      <c r="Y56" s="151">
        <f t="shared" si="29"/>
        <v>689</v>
      </c>
      <c r="Z56" s="151">
        <f t="shared" si="5"/>
        <v>1359</v>
      </c>
      <c r="AA56" s="151">
        <f t="shared" si="30"/>
        <v>641</v>
      </c>
      <c r="AB56" s="151">
        <f t="shared" si="31"/>
        <v>642</v>
      </c>
      <c r="AC56" s="151">
        <f t="shared" si="6"/>
        <v>1283</v>
      </c>
      <c r="AD56" s="151">
        <f t="shared" si="7"/>
        <v>1311</v>
      </c>
      <c r="AE56" s="151">
        <f t="shared" si="8"/>
        <v>1331</v>
      </c>
      <c r="AF56" s="151">
        <f t="shared" si="9"/>
        <v>2642</v>
      </c>
      <c r="AG56" s="1">
        <v>554</v>
      </c>
      <c r="AH56" s="1">
        <v>557</v>
      </c>
      <c r="AI56" s="1">
        <v>1111</v>
      </c>
      <c r="AJ56" s="1">
        <v>696</v>
      </c>
      <c r="AK56" s="1">
        <v>686</v>
      </c>
      <c r="AL56" s="1">
        <v>1382</v>
      </c>
      <c r="AM56" s="1">
        <v>1250</v>
      </c>
      <c r="AN56" s="1">
        <v>1243</v>
      </c>
      <c r="AO56" s="1">
        <v>2493</v>
      </c>
      <c r="AP56" s="1">
        <v>656</v>
      </c>
      <c r="AQ56" s="1">
        <v>672</v>
      </c>
      <c r="AR56" s="1">
        <v>1328</v>
      </c>
      <c r="AS56" s="164">
        <f t="shared" si="32"/>
        <v>2.1341463414634054</v>
      </c>
      <c r="AT56" s="162">
        <f t="shared" si="33"/>
        <v>2.5297619047619069</v>
      </c>
      <c r="AU56" s="210">
        <f t="shared" si="34"/>
        <v>2.3343373493975861</v>
      </c>
      <c r="AV56" s="164">
        <f t="shared" si="13"/>
        <v>20.938628158844775</v>
      </c>
      <c r="AW56" s="162">
        <f t="shared" si="14"/>
        <v>23.698384201077193</v>
      </c>
      <c r="AX56" s="165">
        <f t="shared" si="35"/>
        <v>22.322232223222315</v>
      </c>
      <c r="AY56" s="213">
        <f t="shared" si="16"/>
        <v>-4.3283582089552191</v>
      </c>
      <c r="AZ56" s="162">
        <f t="shared" si="17"/>
        <v>-6.8214804063860708</v>
      </c>
      <c r="BA56" s="210">
        <f t="shared" si="36"/>
        <v>-5.5923473142016178</v>
      </c>
      <c r="BB56" s="164">
        <f t="shared" si="19"/>
        <v>-7.9022988505747076</v>
      </c>
      <c r="BC56" s="162">
        <f t="shared" si="20"/>
        <v>-6.413994169096215</v>
      </c>
      <c r="BD56" s="165">
        <f t="shared" si="37"/>
        <v>-7.1635311143270597</v>
      </c>
      <c r="BE56" s="213">
        <f t="shared" si="22"/>
        <v>4.8799999999999955</v>
      </c>
      <c r="BF56" s="162">
        <f t="shared" si="23"/>
        <v>7.079646017699126</v>
      </c>
      <c r="BG56" s="165">
        <f t="shared" si="38"/>
        <v>5.9767348576012846</v>
      </c>
    </row>
    <row r="57" spans="1:59" ht="35.1" customHeight="1" thickBot="1" x14ac:dyDescent="0.45">
      <c r="A57" s="38">
        <v>8</v>
      </c>
      <c r="B57" s="39" t="s">
        <v>22</v>
      </c>
      <c r="C57" s="90">
        <v>83</v>
      </c>
      <c r="D57" s="84">
        <v>83</v>
      </c>
      <c r="E57" s="28">
        <v>166</v>
      </c>
      <c r="F57" s="43">
        <v>80</v>
      </c>
      <c r="G57" s="43">
        <v>79</v>
      </c>
      <c r="H57" s="31">
        <v>159</v>
      </c>
      <c r="I57" s="90">
        <v>69</v>
      </c>
      <c r="J57" s="84">
        <v>70</v>
      </c>
      <c r="K57" s="32">
        <v>139</v>
      </c>
      <c r="L57" s="43">
        <v>71</v>
      </c>
      <c r="M57" s="43">
        <v>71</v>
      </c>
      <c r="N57" s="34">
        <v>142</v>
      </c>
      <c r="O57" s="43">
        <v>69</v>
      </c>
      <c r="P57" s="43">
        <v>69</v>
      </c>
      <c r="Q57" s="34">
        <v>138</v>
      </c>
      <c r="R57" s="83">
        <v>75</v>
      </c>
      <c r="S57" s="84">
        <v>75</v>
      </c>
      <c r="T57" s="35">
        <v>150</v>
      </c>
      <c r="U57" s="85">
        <v>447</v>
      </c>
      <c r="V57" s="85">
        <v>447</v>
      </c>
      <c r="W57" s="86">
        <v>894</v>
      </c>
      <c r="X57" s="151">
        <f t="shared" si="28"/>
        <v>232</v>
      </c>
      <c r="Y57" s="151">
        <f t="shared" si="29"/>
        <v>232</v>
      </c>
      <c r="Z57" s="151">
        <f t="shared" si="5"/>
        <v>464</v>
      </c>
      <c r="AA57" s="151">
        <f t="shared" si="30"/>
        <v>215</v>
      </c>
      <c r="AB57" s="151">
        <f t="shared" si="31"/>
        <v>215</v>
      </c>
      <c r="AC57" s="151">
        <f t="shared" si="6"/>
        <v>430</v>
      </c>
      <c r="AD57" s="151">
        <f t="shared" si="7"/>
        <v>447</v>
      </c>
      <c r="AE57" s="151">
        <f t="shared" si="8"/>
        <v>447</v>
      </c>
      <c r="AF57" s="151">
        <f t="shared" si="9"/>
        <v>894</v>
      </c>
      <c r="AG57" s="1">
        <v>265</v>
      </c>
      <c r="AH57" s="1">
        <v>265</v>
      </c>
      <c r="AI57" s="1">
        <v>530</v>
      </c>
      <c r="AJ57" s="1">
        <v>264</v>
      </c>
      <c r="AK57" s="1">
        <v>263</v>
      </c>
      <c r="AL57" s="1">
        <v>527</v>
      </c>
      <c r="AM57" s="1">
        <v>529</v>
      </c>
      <c r="AN57" s="1">
        <v>528</v>
      </c>
      <c r="AO57" s="1">
        <v>1057</v>
      </c>
      <c r="AP57" s="1">
        <v>228</v>
      </c>
      <c r="AQ57" s="1">
        <v>233</v>
      </c>
      <c r="AR57" s="1">
        <v>461</v>
      </c>
      <c r="AS57" s="164">
        <f t="shared" si="32"/>
        <v>1.7543859649122862</v>
      </c>
      <c r="AT57" s="162">
        <f t="shared" si="33"/>
        <v>-0.42918454935622075</v>
      </c>
      <c r="AU57" s="210">
        <f t="shared" si="34"/>
        <v>0.65075921908894774</v>
      </c>
      <c r="AV57" s="164">
        <f t="shared" si="13"/>
        <v>-12.452830188679243</v>
      </c>
      <c r="AW57" s="162">
        <f t="shared" si="14"/>
        <v>-12.452830188679243</v>
      </c>
      <c r="AX57" s="165">
        <f t="shared" si="35"/>
        <v>-12.452830188679243</v>
      </c>
      <c r="AY57" s="213">
        <f t="shared" si="16"/>
        <v>-7.3275862068965525</v>
      </c>
      <c r="AZ57" s="162">
        <f t="shared" si="17"/>
        <v>-7.3275862068965525</v>
      </c>
      <c r="BA57" s="210">
        <f t="shared" si="36"/>
        <v>-7.3275862068965525</v>
      </c>
      <c r="BB57" s="164">
        <f t="shared" si="19"/>
        <v>-18.560606060606055</v>
      </c>
      <c r="BC57" s="162">
        <f t="shared" si="20"/>
        <v>-18.250950570342205</v>
      </c>
      <c r="BD57" s="165">
        <f t="shared" si="37"/>
        <v>-18.40607210626186</v>
      </c>
      <c r="BE57" s="213">
        <f t="shared" si="22"/>
        <v>-15.500945179584125</v>
      </c>
      <c r="BF57" s="162">
        <f t="shared" si="23"/>
        <v>-15.340909090909093</v>
      </c>
      <c r="BG57" s="165">
        <f t="shared" si="38"/>
        <v>-15.421002838221376</v>
      </c>
    </row>
    <row r="58" spans="1:59" ht="35.1" customHeight="1" thickBot="1" x14ac:dyDescent="0.45">
      <c r="A58" s="24">
        <v>9</v>
      </c>
      <c r="B58" s="39" t="s">
        <v>23</v>
      </c>
      <c r="C58" s="43">
        <v>115</v>
      </c>
      <c r="D58" s="43">
        <v>114</v>
      </c>
      <c r="E58" s="28">
        <v>229</v>
      </c>
      <c r="F58" s="43">
        <v>109</v>
      </c>
      <c r="G58" s="43">
        <v>108</v>
      </c>
      <c r="H58" s="31">
        <v>217</v>
      </c>
      <c r="I58" s="90">
        <v>112</v>
      </c>
      <c r="J58" s="84">
        <v>114</v>
      </c>
      <c r="K58" s="32">
        <v>226</v>
      </c>
      <c r="L58" s="43">
        <v>93</v>
      </c>
      <c r="M58" s="43">
        <v>94</v>
      </c>
      <c r="N58" s="34">
        <v>187</v>
      </c>
      <c r="O58" s="90">
        <v>90</v>
      </c>
      <c r="P58" s="84">
        <v>88</v>
      </c>
      <c r="Q58" s="34">
        <v>178</v>
      </c>
      <c r="R58" s="83">
        <v>82</v>
      </c>
      <c r="S58" s="84">
        <v>84</v>
      </c>
      <c r="T58" s="35">
        <v>166</v>
      </c>
      <c r="U58" s="85">
        <v>601</v>
      </c>
      <c r="V58" s="85">
        <v>602</v>
      </c>
      <c r="W58" s="86">
        <v>1203</v>
      </c>
      <c r="X58" s="151">
        <f t="shared" si="28"/>
        <v>336</v>
      </c>
      <c r="Y58" s="151">
        <f t="shared" si="29"/>
        <v>336</v>
      </c>
      <c r="Z58" s="151">
        <f t="shared" si="5"/>
        <v>672</v>
      </c>
      <c r="AA58" s="151">
        <f t="shared" si="30"/>
        <v>265</v>
      </c>
      <c r="AB58" s="151">
        <f t="shared" si="31"/>
        <v>266</v>
      </c>
      <c r="AC58" s="151">
        <f t="shared" si="6"/>
        <v>531</v>
      </c>
      <c r="AD58" s="151">
        <f t="shared" si="7"/>
        <v>601</v>
      </c>
      <c r="AE58" s="151">
        <f t="shared" si="8"/>
        <v>602</v>
      </c>
      <c r="AF58" s="151">
        <f t="shared" si="9"/>
        <v>1203</v>
      </c>
      <c r="AG58" s="1">
        <v>215</v>
      </c>
      <c r="AH58" s="1">
        <v>215</v>
      </c>
      <c r="AI58" s="1">
        <v>430</v>
      </c>
      <c r="AJ58" s="1">
        <v>207</v>
      </c>
      <c r="AK58" s="1">
        <v>207</v>
      </c>
      <c r="AL58" s="1">
        <v>414</v>
      </c>
      <c r="AM58" s="1">
        <v>422</v>
      </c>
      <c r="AN58" s="1">
        <v>422</v>
      </c>
      <c r="AO58" s="1">
        <v>844</v>
      </c>
      <c r="AP58" s="1">
        <v>258</v>
      </c>
      <c r="AQ58" s="1">
        <v>258</v>
      </c>
      <c r="AR58" s="1">
        <v>516</v>
      </c>
      <c r="AS58" s="164">
        <f t="shared" si="32"/>
        <v>30.232558139534895</v>
      </c>
      <c r="AT58" s="162">
        <f t="shared" si="33"/>
        <v>30.232558139534895</v>
      </c>
      <c r="AU58" s="210">
        <f t="shared" si="34"/>
        <v>30.232558139534895</v>
      </c>
      <c r="AV58" s="164">
        <f t="shared" si="13"/>
        <v>56.279069767441861</v>
      </c>
      <c r="AW58" s="162">
        <f t="shared" si="14"/>
        <v>56.279069767441861</v>
      </c>
      <c r="AX58" s="165">
        <f t="shared" si="35"/>
        <v>56.279069767441861</v>
      </c>
      <c r="AY58" s="213">
        <f t="shared" si="16"/>
        <v>-21.130952380952383</v>
      </c>
      <c r="AZ58" s="162">
        <f t="shared" si="17"/>
        <v>-20.833333333333336</v>
      </c>
      <c r="BA58" s="210">
        <f t="shared" si="36"/>
        <v>-20.982142857142861</v>
      </c>
      <c r="BB58" s="164">
        <f t="shared" si="19"/>
        <v>28.019323671497574</v>
      </c>
      <c r="BC58" s="162">
        <f t="shared" si="20"/>
        <v>28.502415458937193</v>
      </c>
      <c r="BD58" s="165">
        <f t="shared" si="37"/>
        <v>28.260869565217384</v>
      </c>
      <c r="BE58" s="213">
        <f t="shared" si="22"/>
        <v>42.417061611374422</v>
      </c>
      <c r="BF58" s="162">
        <f t="shared" si="23"/>
        <v>42.654028436018955</v>
      </c>
      <c r="BG58" s="165">
        <f t="shared" si="38"/>
        <v>42.535545023696677</v>
      </c>
    </row>
    <row r="59" spans="1:59" ht="35.1" customHeight="1" thickBot="1" x14ac:dyDescent="0.45">
      <c r="A59" s="38">
        <v>10</v>
      </c>
      <c r="B59" s="39" t="s">
        <v>24</v>
      </c>
      <c r="C59" s="49">
        <v>172</v>
      </c>
      <c r="D59" s="49">
        <v>172</v>
      </c>
      <c r="E59" s="28">
        <v>344</v>
      </c>
      <c r="F59" s="49">
        <v>155</v>
      </c>
      <c r="G59" s="49">
        <v>155</v>
      </c>
      <c r="H59" s="31">
        <v>310</v>
      </c>
      <c r="I59" s="49">
        <v>166</v>
      </c>
      <c r="J59" s="49">
        <v>164</v>
      </c>
      <c r="K59" s="32">
        <v>330</v>
      </c>
      <c r="L59" s="49">
        <v>165</v>
      </c>
      <c r="M59" s="49">
        <v>166</v>
      </c>
      <c r="N59" s="34">
        <v>331</v>
      </c>
      <c r="O59" s="49">
        <v>196</v>
      </c>
      <c r="P59" s="49">
        <v>193</v>
      </c>
      <c r="Q59" s="34">
        <v>389</v>
      </c>
      <c r="R59" s="49">
        <v>180</v>
      </c>
      <c r="S59" s="49">
        <v>182</v>
      </c>
      <c r="T59" s="35">
        <v>362</v>
      </c>
      <c r="U59" s="85">
        <v>1034</v>
      </c>
      <c r="V59" s="85">
        <v>1032</v>
      </c>
      <c r="W59" s="86">
        <v>2066</v>
      </c>
      <c r="X59" s="151">
        <f t="shared" si="28"/>
        <v>493</v>
      </c>
      <c r="Y59" s="151">
        <f t="shared" si="29"/>
        <v>491</v>
      </c>
      <c r="Z59" s="151">
        <f t="shared" si="5"/>
        <v>984</v>
      </c>
      <c r="AA59" s="151">
        <f t="shared" si="30"/>
        <v>541</v>
      </c>
      <c r="AB59" s="151">
        <f t="shared" si="31"/>
        <v>541</v>
      </c>
      <c r="AC59" s="151">
        <f t="shared" si="6"/>
        <v>1082</v>
      </c>
      <c r="AD59" s="151">
        <f t="shared" si="7"/>
        <v>1034</v>
      </c>
      <c r="AE59" s="151">
        <f t="shared" si="8"/>
        <v>1032</v>
      </c>
      <c r="AF59" s="151">
        <f t="shared" si="9"/>
        <v>2066</v>
      </c>
      <c r="AG59" s="1">
        <v>558</v>
      </c>
      <c r="AH59" s="1">
        <v>548</v>
      </c>
      <c r="AI59" s="1">
        <v>1106</v>
      </c>
      <c r="AJ59" s="1">
        <v>607</v>
      </c>
      <c r="AK59" s="1">
        <v>599</v>
      </c>
      <c r="AL59" s="1">
        <v>1206</v>
      </c>
      <c r="AM59" s="1">
        <v>1165</v>
      </c>
      <c r="AN59" s="1">
        <v>1147</v>
      </c>
      <c r="AO59" s="1">
        <v>2312</v>
      </c>
      <c r="AP59" s="1">
        <v>482</v>
      </c>
      <c r="AQ59" s="1">
        <v>479</v>
      </c>
      <c r="AR59" s="1">
        <v>961</v>
      </c>
      <c r="AS59" s="164">
        <f t="shared" si="32"/>
        <v>2.2821576763485396</v>
      </c>
      <c r="AT59" s="162">
        <f t="shared" si="33"/>
        <v>2.5052192066805867</v>
      </c>
      <c r="AU59" s="210">
        <f t="shared" si="34"/>
        <v>2.3933402705515139</v>
      </c>
      <c r="AV59" s="164">
        <f t="shared" si="13"/>
        <v>-11.648745519713266</v>
      </c>
      <c r="AW59" s="162">
        <f t="shared" si="14"/>
        <v>-10.401459854014593</v>
      </c>
      <c r="AX59" s="165">
        <f t="shared" si="35"/>
        <v>-11.030741410488243</v>
      </c>
      <c r="AY59" s="213">
        <f t="shared" si="16"/>
        <v>9.7363083164300193</v>
      </c>
      <c r="AZ59" s="162">
        <f t="shared" si="17"/>
        <v>10.183299389002043</v>
      </c>
      <c r="BA59" s="210">
        <f t="shared" si="36"/>
        <v>9.9593495934959364</v>
      </c>
      <c r="BB59" s="164">
        <f t="shared" si="19"/>
        <v>-10.873146622734764</v>
      </c>
      <c r="BC59" s="162">
        <f t="shared" si="20"/>
        <v>-9.6828046744574241</v>
      </c>
      <c r="BD59" s="165">
        <f t="shared" si="37"/>
        <v>-10.281923714759532</v>
      </c>
      <c r="BE59" s="213">
        <f t="shared" si="22"/>
        <v>-11.244635193133046</v>
      </c>
      <c r="BF59" s="162">
        <f t="shared" si="23"/>
        <v>-10.026155187445507</v>
      </c>
      <c r="BG59" s="165">
        <f t="shared" si="38"/>
        <v>-10.6401384083045</v>
      </c>
    </row>
    <row r="60" spans="1:59" ht="35.1" customHeight="1" thickBot="1" x14ac:dyDescent="0.45">
      <c r="A60" s="24">
        <v>11</v>
      </c>
      <c r="B60" s="39" t="s">
        <v>25</v>
      </c>
      <c r="C60" s="40">
        <v>440</v>
      </c>
      <c r="D60" s="41">
        <v>434</v>
      </c>
      <c r="E60" s="28">
        <v>874</v>
      </c>
      <c r="F60" s="83">
        <v>359</v>
      </c>
      <c r="G60" s="84">
        <v>361</v>
      </c>
      <c r="H60" s="31">
        <v>720</v>
      </c>
      <c r="I60" s="90">
        <v>434</v>
      </c>
      <c r="J60" s="84">
        <v>400</v>
      </c>
      <c r="K60" s="32">
        <v>834</v>
      </c>
      <c r="L60" s="83">
        <v>164</v>
      </c>
      <c r="M60" s="84">
        <v>163</v>
      </c>
      <c r="N60" s="34">
        <v>327</v>
      </c>
      <c r="O60" s="43">
        <v>516</v>
      </c>
      <c r="P60" s="43">
        <v>518</v>
      </c>
      <c r="Q60" s="34">
        <v>1034</v>
      </c>
      <c r="R60" s="43">
        <v>455</v>
      </c>
      <c r="S60" s="43">
        <v>461</v>
      </c>
      <c r="T60" s="35">
        <v>916</v>
      </c>
      <c r="U60" s="85">
        <v>2368</v>
      </c>
      <c r="V60" s="85">
        <v>2337</v>
      </c>
      <c r="W60" s="86">
        <v>4705</v>
      </c>
      <c r="X60" s="151">
        <f t="shared" si="28"/>
        <v>1233</v>
      </c>
      <c r="Y60" s="151">
        <f t="shared" si="29"/>
        <v>1195</v>
      </c>
      <c r="Z60" s="151">
        <f t="shared" si="5"/>
        <v>2428</v>
      </c>
      <c r="AA60" s="151">
        <f t="shared" si="30"/>
        <v>1135</v>
      </c>
      <c r="AB60" s="151">
        <f t="shared" si="31"/>
        <v>1142</v>
      </c>
      <c r="AC60" s="151">
        <f t="shared" si="6"/>
        <v>2277</v>
      </c>
      <c r="AD60" s="151">
        <f t="shared" si="7"/>
        <v>2368</v>
      </c>
      <c r="AE60" s="151">
        <f t="shared" si="8"/>
        <v>2337</v>
      </c>
      <c r="AF60" s="151">
        <f t="shared" si="9"/>
        <v>4705</v>
      </c>
      <c r="AG60" s="1">
        <v>1231</v>
      </c>
      <c r="AH60" s="1">
        <v>1257</v>
      </c>
      <c r="AI60" s="1">
        <v>2488</v>
      </c>
      <c r="AJ60" s="1">
        <v>1325</v>
      </c>
      <c r="AK60" s="1">
        <v>1319</v>
      </c>
      <c r="AL60" s="1">
        <v>2644</v>
      </c>
      <c r="AM60" s="1">
        <v>2556</v>
      </c>
      <c r="AN60" s="1">
        <v>2576</v>
      </c>
      <c r="AO60" s="1">
        <v>5132</v>
      </c>
      <c r="AP60" s="1">
        <v>1546</v>
      </c>
      <c r="AQ60" s="1">
        <v>1454</v>
      </c>
      <c r="AR60" s="1">
        <v>3000</v>
      </c>
      <c r="AS60" s="164">
        <f t="shared" si="32"/>
        <v>-20.245795601552395</v>
      </c>
      <c r="AT60" s="162">
        <f t="shared" si="33"/>
        <v>-17.812929848693258</v>
      </c>
      <c r="AU60" s="210">
        <f t="shared" si="34"/>
        <v>-19.066666666666666</v>
      </c>
      <c r="AV60" s="164">
        <f t="shared" si="13"/>
        <v>0.16246953696181787</v>
      </c>
      <c r="AW60" s="162">
        <f t="shared" si="14"/>
        <v>-4.9323786793953879</v>
      </c>
      <c r="AX60" s="165">
        <f t="shared" si="35"/>
        <v>-2.4115755627009627</v>
      </c>
      <c r="AY60" s="213">
        <f t="shared" si="16"/>
        <v>-7.9480940794809385</v>
      </c>
      <c r="AZ60" s="162">
        <f t="shared" si="17"/>
        <v>-4.4351464435146486</v>
      </c>
      <c r="BA60" s="210">
        <f t="shared" si="36"/>
        <v>-6.2191103789126849</v>
      </c>
      <c r="BB60" s="164">
        <f t="shared" si="19"/>
        <v>-14.339622641509431</v>
      </c>
      <c r="BC60" s="162">
        <f t="shared" si="20"/>
        <v>-13.419257012888552</v>
      </c>
      <c r="BD60" s="165">
        <f t="shared" si="37"/>
        <v>-13.88048411497731</v>
      </c>
      <c r="BE60" s="213">
        <f t="shared" si="22"/>
        <v>-7.3552425665101673</v>
      </c>
      <c r="BF60" s="162">
        <f t="shared" si="23"/>
        <v>-9.2779503105590031</v>
      </c>
      <c r="BG60" s="165">
        <f t="shared" si="38"/>
        <v>-8.3203429462197942</v>
      </c>
    </row>
    <row r="61" spans="1:59" ht="35.1" customHeight="1" thickBot="1" x14ac:dyDescent="0.45">
      <c r="A61" s="38">
        <v>12</v>
      </c>
      <c r="B61" s="39" t="s">
        <v>26</v>
      </c>
      <c r="C61" s="43">
        <v>52</v>
      </c>
      <c r="D61" s="91">
        <v>52</v>
      </c>
      <c r="E61" s="28">
        <v>104</v>
      </c>
      <c r="F61" s="83">
        <v>52</v>
      </c>
      <c r="G61" s="84">
        <v>51</v>
      </c>
      <c r="H61" s="31">
        <v>103</v>
      </c>
      <c r="I61" s="90">
        <v>49</v>
      </c>
      <c r="J61" s="84">
        <v>49</v>
      </c>
      <c r="K61" s="32">
        <v>98</v>
      </c>
      <c r="L61" s="83">
        <v>43</v>
      </c>
      <c r="M61" s="84">
        <v>43</v>
      </c>
      <c r="N61" s="34">
        <v>86</v>
      </c>
      <c r="O61" s="43">
        <v>50</v>
      </c>
      <c r="P61" s="43">
        <v>48</v>
      </c>
      <c r="Q61" s="34">
        <v>98</v>
      </c>
      <c r="R61" s="83">
        <v>38</v>
      </c>
      <c r="S61" s="84">
        <v>38</v>
      </c>
      <c r="T61" s="35">
        <v>76</v>
      </c>
      <c r="U61" s="85">
        <v>284</v>
      </c>
      <c r="V61" s="85">
        <v>281</v>
      </c>
      <c r="W61" s="86">
        <v>565</v>
      </c>
      <c r="X61" s="151">
        <f t="shared" si="28"/>
        <v>153</v>
      </c>
      <c r="Y61" s="151">
        <f t="shared" si="29"/>
        <v>152</v>
      </c>
      <c r="Z61" s="151">
        <f t="shared" si="5"/>
        <v>305</v>
      </c>
      <c r="AA61" s="151">
        <f t="shared" si="30"/>
        <v>131</v>
      </c>
      <c r="AB61" s="151">
        <f t="shared" si="31"/>
        <v>129</v>
      </c>
      <c r="AC61" s="151">
        <f t="shared" si="6"/>
        <v>260</v>
      </c>
      <c r="AD61" s="151">
        <f t="shared" si="7"/>
        <v>284</v>
      </c>
      <c r="AE61" s="151">
        <f t="shared" si="8"/>
        <v>281</v>
      </c>
      <c r="AF61" s="151">
        <f t="shared" si="9"/>
        <v>565</v>
      </c>
      <c r="AG61" s="1">
        <v>138</v>
      </c>
      <c r="AH61" s="1">
        <v>135</v>
      </c>
      <c r="AI61" s="1">
        <v>273</v>
      </c>
      <c r="AJ61" s="1">
        <v>158</v>
      </c>
      <c r="AK61" s="1">
        <v>158</v>
      </c>
      <c r="AL61" s="1">
        <v>316</v>
      </c>
      <c r="AM61" s="1">
        <v>296</v>
      </c>
      <c r="AN61" s="1">
        <v>293</v>
      </c>
      <c r="AO61" s="1">
        <v>589</v>
      </c>
      <c r="AP61" s="1">
        <v>157</v>
      </c>
      <c r="AQ61" s="1">
        <v>157</v>
      </c>
      <c r="AR61" s="1">
        <v>314</v>
      </c>
      <c r="AS61" s="164">
        <f t="shared" si="32"/>
        <v>-2.5477707006369421</v>
      </c>
      <c r="AT61" s="162">
        <f t="shared" si="33"/>
        <v>-3.1847133757961776</v>
      </c>
      <c r="AU61" s="210">
        <f t="shared" si="34"/>
        <v>-2.8662420382165599</v>
      </c>
      <c r="AV61" s="164">
        <f t="shared" si="13"/>
        <v>10.869565217391308</v>
      </c>
      <c r="AW61" s="162">
        <f t="shared" si="14"/>
        <v>12.592592592592599</v>
      </c>
      <c r="AX61" s="165">
        <f t="shared" si="35"/>
        <v>11.721611721611724</v>
      </c>
      <c r="AY61" s="213">
        <f t="shared" si="16"/>
        <v>-14.379084967320265</v>
      </c>
      <c r="AZ61" s="162">
        <f t="shared" si="17"/>
        <v>-15.131578947368418</v>
      </c>
      <c r="BA61" s="210">
        <f t="shared" si="36"/>
        <v>-14.754098360655743</v>
      </c>
      <c r="BB61" s="164">
        <f t="shared" si="19"/>
        <v>-17.088607594936711</v>
      </c>
      <c r="BC61" s="162">
        <f t="shared" si="20"/>
        <v>-18.354430379746834</v>
      </c>
      <c r="BD61" s="165">
        <f t="shared" si="37"/>
        <v>-17.721518987341767</v>
      </c>
      <c r="BE61" s="213">
        <f t="shared" si="22"/>
        <v>-4.0540540540540571</v>
      </c>
      <c r="BF61" s="162">
        <f t="shared" si="23"/>
        <v>-4.0955631399317465</v>
      </c>
      <c r="BG61" s="165">
        <f t="shared" si="38"/>
        <v>-4.0747028862478825</v>
      </c>
    </row>
    <row r="62" spans="1:59" ht="35.1" customHeight="1" thickBot="1" x14ac:dyDescent="0.45">
      <c r="A62" s="24">
        <v>13</v>
      </c>
      <c r="B62" s="39" t="s">
        <v>27</v>
      </c>
      <c r="C62" s="90">
        <v>353</v>
      </c>
      <c r="D62" s="84">
        <v>354</v>
      </c>
      <c r="E62" s="28">
        <v>707</v>
      </c>
      <c r="F62" s="83">
        <v>217</v>
      </c>
      <c r="G62" s="84">
        <v>216</v>
      </c>
      <c r="H62" s="31">
        <v>433</v>
      </c>
      <c r="I62" s="43">
        <v>206</v>
      </c>
      <c r="J62" s="43">
        <v>207</v>
      </c>
      <c r="K62" s="32">
        <v>413</v>
      </c>
      <c r="L62" s="83">
        <v>226</v>
      </c>
      <c r="M62" s="84">
        <v>224</v>
      </c>
      <c r="N62" s="34">
        <v>450</v>
      </c>
      <c r="O62" s="43">
        <v>225</v>
      </c>
      <c r="P62" s="43">
        <v>225</v>
      </c>
      <c r="Q62" s="34">
        <v>450</v>
      </c>
      <c r="R62" s="43">
        <v>200</v>
      </c>
      <c r="S62" s="43">
        <v>199</v>
      </c>
      <c r="T62" s="35">
        <v>399</v>
      </c>
      <c r="U62" s="85">
        <v>1427</v>
      </c>
      <c r="V62" s="85">
        <v>1425</v>
      </c>
      <c r="W62" s="86">
        <v>2852</v>
      </c>
      <c r="X62" s="151">
        <f t="shared" si="28"/>
        <v>776</v>
      </c>
      <c r="Y62" s="151">
        <f t="shared" si="29"/>
        <v>777</v>
      </c>
      <c r="Z62" s="151">
        <f t="shared" si="5"/>
        <v>1553</v>
      </c>
      <c r="AA62" s="151">
        <f t="shared" si="30"/>
        <v>651</v>
      </c>
      <c r="AB62" s="151">
        <f t="shared" si="31"/>
        <v>648</v>
      </c>
      <c r="AC62" s="151">
        <f t="shared" si="6"/>
        <v>1299</v>
      </c>
      <c r="AD62" s="151">
        <f t="shared" si="7"/>
        <v>1427</v>
      </c>
      <c r="AE62" s="151">
        <f t="shared" si="8"/>
        <v>1425</v>
      </c>
      <c r="AF62" s="151">
        <f t="shared" si="9"/>
        <v>2852</v>
      </c>
      <c r="AG62" s="1">
        <v>870</v>
      </c>
      <c r="AH62" s="1">
        <v>868</v>
      </c>
      <c r="AI62" s="1">
        <v>1738</v>
      </c>
      <c r="AJ62" s="1">
        <v>821</v>
      </c>
      <c r="AK62" s="1">
        <v>820</v>
      </c>
      <c r="AL62" s="1">
        <v>1641</v>
      </c>
      <c r="AM62" s="1">
        <v>1691</v>
      </c>
      <c r="AN62" s="1">
        <v>1688</v>
      </c>
      <c r="AO62" s="1">
        <v>3379</v>
      </c>
      <c r="AP62" s="1">
        <v>833</v>
      </c>
      <c r="AQ62" s="1">
        <v>834</v>
      </c>
      <c r="AR62" s="1">
        <v>1667</v>
      </c>
      <c r="AS62" s="164">
        <f t="shared" si="32"/>
        <v>-6.8427370948379362</v>
      </c>
      <c r="AT62" s="162">
        <f t="shared" si="33"/>
        <v>-6.8345323741007213</v>
      </c>
      <c r="AU62" s="210">
        <f t="shared" si="34"/>
        <v>-6.8386322735452865</v>
      </c>
      <c r="AV62" s="164">
        <f t="shared" si="13"/>
        <v>-10.804597701149421</v>
      </c>
      <c r="AW62" s="162">
        <f t="shared" si="14"/>
        <v>-10.483870967741938</v>
      </c>
      <c r="AX62" s="165">
        <f t="shared" si="35"/>
        <v>-10.64441887226697</v>
      </c>
      <c r="AY62" s="213">
        <f t="shared" si="16"/>
        <v>-16.10824742268041</v>
      </c>
      <c r="AZ62" s="162">
        <f t="shared" si="17"/>
        <v>-16.602316602316602</v>
      </c>
      <c r="BA62" s="210">
        <f t="shared" si="36"/>
        <v>-16.355441081777201</v>
      </c>
      <c r="BB62" s="164">
        <f t="shared" si="19"/>
        <v>-20.706455542021928</v>
      </c>
      <c r="BC62" s="162">
        <f t="shared" si="20"/>
        <v>-20.975609756097558</v>
      </c>
      <c r="BD62" s="165">
        <f t="shared" si="37"/>
        <v>-20.840950639853752</v>
      </c>
      <c r="BE62" s="213">
        <f t="shared" si="22"/>
        <v>-15.612063867533998</v>
      </c>
      <c r="BF62" s="162">
        <f t="shared" si="23"/>
        <v>-15.580568720379151</v>
      </c>
      <c r="BG62" s="165">
        <f t="shared" si="38"/>
        <v>-15.596330275229352</v>
      </c>
    </row>
    <row r="63" spans="1:59" ht="35.1" customHeight="1" thickBot="1" x14ac:dyDescent="0.45">
      <c r="A63" s="38">
        <v>14</v>
      </c>
      <c r="B63" s="39" t="s">
        <v>28</v>
      </c>
      <c r="C63" s="43">
        <v>162</v>
      </c>
      <c r="D63" s="43">
        <v>161</v>
      </c>
      <c r="E63" s="28">
        <v>323</v>
      </c>
      <c r="F63" s="83">
        <v>176</v>
      </c>
      <c r="G63" s="84">
        <v>173</v>
      </c>
      <c r="H63" s="31">
        <v>349</v>
      </c>
      <c r="I63" s="90">
        <v>162</v>
      </c>
      <c r="J63" s="84">
        <v>159</v>
      </c>
      <c r="K63" s="32">
        <v>321</v>
      </c>
      <c r="L63" s="83">
        <v>155</v>
      </c>
      <c r="M63" s="84">
        <v>159</v>
      </c>
      <c r="N63" s="34">
        <v>314</v>
      </c>
      <c r="O63" s="43">
        <v>162</v>
      </c>
      <c r="P63" s="43">
        <v>158</v>
      </c>
      <c r="Q63" s="34">
        <v>320</v>
      </c>
      <c r="R63" s="43">
        <v>147</v>
      </c>
      <c r="S63" s="43">
        <v>147</v>
      </c>
      <c r="T63" s="35">
        <v>294</v>
      </c>
      <c r="U63" s="85">
        <v>964</v>
      </c>
      <c r="V63" s="85">
        <v>957</v>
      </c>
      <c r="W63" s="86">
        <v>1921</v>
      </c>
      <c r="X63" s="151">
        <f t="shared" si="28"/>
        <v>500</v>
      </c>
      <c r="Y63" s="151">
        <f t="shared" si="29"/>
        <v>493</v>
      </c>
      <c r="Z63" s="151">
        <f t="shared" si="5"/>
        <v>993</v>
      </c>
      <c r="AA63" s="151">
        <f t="shared" si="30"/>
        <v>464</v>
      </c>
      <c r="AB63" s="151">
        <f t="shared" si="31"/>
        <v>464</v>
      </c>
      <c r="AC63" s="151">
        <f t="shared" si="6"/>
        <v>928</v>
      </c>
      <c r="AD63" s="151">
        <f t="shared" si="7"/>
        <v>964</v>
      </c>
      <c r="AE63" s="151">
        <f t="shared" si="8"/>
        <v>957</v>
      </c>
      <c r="AF63" s="151">
        <f t="shared" si="9"/>
        <v>1921</v>
      </c>
      <c r="AG63" s="1">
        <v>379</v>
      </c>
      <c r="AH63" s="1">
        <v>381</v>
      </c>
      <c r="AI63" s="1">
        <v>760</v>
      </c>
      <c r="AJ63" s="1">
        <v>427</v>
      </c>
      <c r="AK63" s="1">
        <v>422</v>
      </c>
      <c r="AL63" s="1">
        <v>849</v>
      </c>
      <c r="AM63" s="1">
        <v>806</v>
      </c>
      <c r="AN63" s="1">
        <v>803</v>
      </c>
      <c r="AO63" s="1">
        <v>1609</v>
      </c>
      <c r="AP63" s="1">
        <v>447</v>
      </c>
      <c r="AQ63" s="1">
        <v>450</v>
      </c>
      <c r="AR63" s="1">
        <v>897</v>
      </c>
      <c r="AS63" s="164">
        <f t="shared" si="32"/>
        <v>11.856823266219241</v>
      </c>
      <c r="AT63" s="162">
        <f t="shared" si="33"/>
        <v>9.5555555555555607</v>
      </c>
      <c r="AU63" s="210">
        <f t="shared" si="34"/>
        <v>10.702341137123739</v>
      </c>
      <c r="AV63" s="164">
        <f t="shared" si="13"/>
        <v>31.926121372031659</v>
      </c>
      <c r="AW63" s="162">
        <f t="shared" si="14"/>
        <v>29.396325459317584</v>
      </c>
      <c r="AX63" s="165">
        <f t="shared" si="35"/>
        <v>30.657894736842106</v>
      </c>
      <c r="AY63" s="213">
        <f t="shared" si="16"/>
        <v>-7.1999999999999957</v>
      </c>
      <c r="AZ63" s="162">
        <f t="shared" si="17"/>
        <v>-5.8823529411764719</v>
      </c>
      <c r="BA63" s="210">
        <f t="shared" si="36"/>
        <v>-6.5458207452165134</v>
      </c>
      <c r="BB63" s="164">
        <f t="shared" si="19"/>
        <v>8.6651053864168723</v>
      </c>
      <c r="BC63" s="162">
        <f t="shared" si="20"/>
        <v>9.952606635071092</v>
      </c>
      <c r="BD63" s="165">
        <f t="shared" si="37"/>
        <v>9.3050647820965828</v>
      </c>
      <c r="BE63" s="213">
        <f t="shared" si="22"/>
        <v>19.602977667493793</v>
      </c>
      <c r="BF63" s="162">
        <f t="shared" si="23"/>
        <v>19.178082191780831</v>
      </c>
      <c r="BG63" s="165">
        <f t="shared" si="38"/>
        <v>19.390926041019263</v>
      </c>
    </row>
    <row r="64" spans="1:59" ht="35.1" customHeight="1" thickBot="1" x14ac:dyDescent="0.45">
      <c r="A64" s="24">
        <v>15</v>
      </c>
      <c r="B64" s="39" t="s">
        <v>29</v>
      </c>
      <c r="C64" s="43">
        <v>114</v>
      </c>
      <c r="D64" s="43">
        <v>113</v>
      </c>
      <c r="E64" s="28">
        <v>227</v>
      </c>
      <c r="F64" s="83">
        <v>139</v>
      </c>
      <c r="G64" s="84">
        <v>138</v>
      </c>
      <c r="H64" s="31">
        <v>277</v>
      </c>
      <c r="I64" s="90">
        <v>124</v>
      </c>
      <c r="J64" s="84">
        <v>125</v>
      </c>
      <c r="K64" s="32">
        <v>249</v>
      </c>
      <c r="L64" s="83">
        <v>120</v>
      </c>
      <c r="M64" s="84">
        <v>121</v>
      </c>
      <c r="N64" s="34">
        <v>241</v>
      </c>
      <c r="O64" s="43">
        <v>116</v>
      </c>
      <c r="P64" s="43">
        <v>117</v>
      </c>
      <c r="Q64" s="34">
        <v>233</v>
      </c>
      <c r="R64" s="83">
        <v>102</v>
      </c>
      <c r="S64" s="84">
        <v>102</v>
      </c>
      <c r="T64" s="35">
        <v>204</v>
      </c>
      <c r="U64" s="85">
        <v>715</v>
      </c>
      <c r="V64" s="85">
        <v>716</v>
      </c>
      <c r="W64" s="86">
        <v>1431</v>
      </c>
      <c r="X64" s="151">
        <f t="shared" si="28"/>
        <v>377</v>
      </c>
      <c r="Y64" s="151">
        <f t="shared" si="29"/>
        <v>376</v>
      </c>
      <c r="Z64" s="151">
        <f t="shared" si="5"/>
        <v>753</v>
      </c>
      <c r="AA64" s="151">
        <f t="shared" si="30"/>
        <v>338</v>
      </c>
      <c r="AB64" s="151">
        <f t="shared" si="31"/>
        <v>340</v>
      </c>
      <c r="AC64" s="151">
        <f t="shared" si="6"/>
        <v>678</v>
      </c>
      <c r="AD64" s="151">
        <f t="shared" si="7"/>
        <v>715</v>
      </c>
      <c r="AE64" s="151">
        <f t="shared" si="8"/>
        <v>716</v>
      </c>
      <c r="AF64" s="151">
        <f t="shared" si="9"/>
        <v>1431</v>
      </c>
      <c r="AG64" s="1">
        <v>331</v>
      </c>
      <c r="AH64" s="1">
        <v>328</v>
      </c>
      <c r="AI64" s="1">
        <v>659</v>
      </c>
      <c r="AJ64" s="1">
        <v>320</v>
      </c>
      <c r="AK64" s="1">
        <v>318</v>
      </c>
      <c r="AL64" s="1">
        <v>638</v>
      </c>
      <c r="AM64" s="1">
        <v>651</v>
      </c>
      <c r="AN64" s="1">
        <v>646</v>
      </c>
      <c r="AO64" s="1">
        <v>1297</v>
      </c>
      <c r="AP64" s="1">
        <v>361</v>
      </c>
      <c r="AQ64" s="1">
        <v>362</v>
      </c>
      <c r="AR64" s="1">
        <v>723</v>
      </c>
      <c r="AS64" s="164">
        <f t="shared" si="32"/>
        <v>4.4321329639889218</v>
      </c>
      <c r="AT64" s="162">
        <f t="shared" si="33"/>
        <v>3.8674033149171283</v>
      </c>
      <c r="AU64" s="210">
        <f t="shared" si="34"/>
        <v>4.1493775933610033</v>
      </c>
      <c r="AV64" s="164">
        <f t="shared" si="13"/>
        <v>13.897280966767367</v>
      </c>
      <c r="AW64" s="162">
        <f t="shared" si="14"/>
        <v>14.634146341463406</v>
      </c>
      <c r="AX64" s="165">
        <f t="shared" si="35"/>
        <v>14.264036418816396</v>
      </c>
      <c r="AY64" s="213">
        <f t="shared" si="16"/>
        <v>-10.344827586206895</v>
      </c>
      <c r="AZ64" s="162">
        <f t="shared" si="17"/>
        <v>-9.5744680851063801</v>
      </c>
      <c r="BA64" s="210">
        <f t="shared" si="36"/>
        <v>-9.9601593625498026</v>
      </c>
      <c r="BB64" s="164">
        <f t="shared" si="19"/>
        <v>5.6249999999999911</v>
      </c>
      <c r="BC64" s="162">
        <f t="shared" si="20"/>
        <v>6.9182389937106903</v>
      </c>
      <c r="BD64" s="165">
        <f t="shared" si="37"/>
        <v>6.2695924764890387</v>
      </c>
      <c r="BE64" s="213">
        <f t="shared" si="22"/>
        <v>9.8310291858678909</v>
      </c>
      <c r="BF64" s="162">
        <f t="shared" si="23"/>
        <v>10.83591331269349</v>
      </c>
      <c r="BG64" s="165">
        <f t="shared" si="38"/>
        <v>10.331534309946022</v>
      </c>
    </row>
    <row r="65" spans="1:59" ht="35.1" customHeight="1" thickBot="1" x14ac:dyDescent="0.45">
      <c r="A65" s="38">
        <v>16</v>
      </c>
      <c r="B65" s="39" t="s">
        <v>30</v>
      </c>
      <c r="C65" s="90">
        <v>123</v>
      </c>
      <c r="D65" s="84">
        <v>121</v>
      </c>
      <c r="E65" s="28">
        <v>244</v>
      </c>
      <c r="F65" s="43">
        <v>89</v>
      </c>
      <c r="G65" s="43">
        <v>89</v>
      </c>
      <c r="H65" s="31">
        <v>178</v>
      </c>
      <c r="I65" s="43">
        <v>86</v>
      </c>
      <c r="J65" s="43">
        <v>86</v>
      </c>
      <c r="K65" s="32">
        <v>172</v>
      </c>
      <c r="L65" s="83">
        <v>79</v>
      </c>
      <c r="M65" s="84">
        <v>87</v>
      </c>
      <c r="N65" s="34">
        <v>166</v>
      </c>
      <c r="O65" s="90">
        <v>84</v>
      </c>
      <c r="P65" s="84">
        <v>85</v>
      </c>
      <c r="Q65" s="34">
        <v>169</v>
      </c>
      <c r="R65" s="83">
        <v>92</v>
      </c>
      <c r="S65" s="84">
        <v>74</v>
      </c>
      <c r="T65" s="35">
        <v>166</v>
      </c>
      <c r="U65" s="85">
        <v>553</v>
      </c>
      <c r="V65" s="85">
        <v>542</v>
      </c>
      <c r="W65" s="86">
        <v>1095</v>
      </c>
      <c r="X65" s="151">
        <f t="shared" si="28"/>
        <v>298</v>
      </c>
      <c r="Y65" s="151">
        <f t="shared" si="29"/>
        <v>296</v>
      </c>
      <c r="Z65" s="151">
        <f t="shared" si="5"/>
        <v>594</v>
      </c>
      <c r="AA65" s="151">
        <f t="shared" si="30"/>
        <v>255</v>
      </c>
      <c r="AB65" s="151">
        <f t="shared" si="31"/>
        <v>246</v>
      </c>
      <c r="AC65" s="151">
        <f t="shared" si="6"/>
        <v>501</v>
      </c>
      <c r="AD65" s="151">
        <f t="shared" si="7"/>
        <v>553</v>
      </c>
      <c r="AE65" s="151">
        <f t="shared" si="8"/>
        <v>542</v>
      </c>
      <c r="AF65" s="151">
        <f t="shared" si="9"/>
        <v>1095</v>
      </c>
      <c r="AG65" s="1">
        <v>247</v>
      </c>
      <c r="AH65" s="1">
        <v>245</v>
      </c>
      <c r="AI65" s="1">
        <v>492</v>
      </c>
      <c r="AJ65" s="1">
        <v>253</v>
      </c>
      <c r="AK65" s="1">
        <v>249</v>
      </c>
      <c r="AL65" s="1">
        <v>502</v>
      </c>
      <c r="AM65" s="1">
        <v>500</v>
      </c>
      <c r="AN65" s="1">
        <v>494</v>
      </c>
      <c r="AO65" s="1">
        <v>994</v>
      </c>
      <c r="AP65" s="1">
        <v>328</v>
      </c>
      <c r="AQ65" s="1">
        <v>315</v>
      </c>
      <c r="AR65" s="1">
        <v>643</v>
      </c>
      <c r="AS65" s="164">
        <f t="shared" si="32"/>
        <v>-9.1463414634146307</v>
      </c>
      <c r="AT65" s="162">
        <f t="shared" si="33"/>
        <v>-6.0317460317460325</v>
      </c>
      <c r="AU65" s="210">
        <f t="shared" si="34"/>
        <v>-7.620528771384139</v>
      </c>
      <c r="AV65" s="164">
        <f t="shared" si="13"/>
        <v>20.647773279352233</v>
      </c>
      <c r="AW65" s="162">
        <f t="shared" si="14"/>
        <v>20.816326530612251</v>
      </c>
      <c r="AX65" s="165">
        <f t="shared" si="35"/>
        <v>20.731707317073166</v>
      </c>
      <c r="AY65" s="213">
        <f t="shared" si="16"/>
        <v>-14.429530201342278</v>
      </c>
      <c r="AZ65" s="162">
        <f t="shared" si="17"/>
        <v>-16.891891891891898</v>
      </c>
      <c r="BA65" s="210">
        <f t="shared" si="36"/>
        <v>-15.656565656565657</v>
      </c>
      <c r="BB65" s="164">
        <f t="shared" si="19"/>
        <v>0.7905138339920903</v>
      </c>
      <c r="BC65" s="162">
        <f t="shared" si="20"/>
        <v>-1.2048192771084376</v>
      </c>
      <c r="BD65" s="165">
        <f t="shared" si="37"/>
        <v>-0.19920318725099584</v>
      </c>
      <c r="BE65" s="213">
        <f t="shared" si="22"/>
        <v>10.600000000000009</v>
      </c>
      <c r="BF65" s="162">
        <f t="shared" si="23"/>
        <v>9.7165991902834037</v>
      </c>
      <c r="BG65" s="165">
        <f t="shared" si="38"/>
        <v>10.160965794768618</v>
      </c>
    </row>
    <row r="66" spans="1:59" ht="35.1" customHeight="1" thickBot="1" x14ac:dyDescent="0.45">
      <c r="A66" s="24">
        <v>17</v>
      </c>
      <c r="B66" s="39" t="s">
        <v>31</v>
      </c>
      <c r="C66" s="43">
        <v>46</v>
      </c>
      <c r="D66" s="43">
        <v>46</v>
      </c>
      <c r="E66" s="28">
        <v>92</v>
      </c>
      <c r="F66" s="43">
        <v>20</v>
      </c>
      <c r="G66" s="43">
        <v>19</v>
      </c>
      <c r="H66" s="31">
        <v>39</v>
      </c>
      <c r="I66" s="43">
        <v>25</v>
      </c>
      <c r="J66" s="43">
        <v>25</v>
      </c>
      <c r="K66" s="32">
        <v>50</v>
      </c>
      <c r="L66" s="43">
        <v>30</v>
      </c>
      <c r="M66" s="43">
        <v>30</v>
      </c>
      <c r="N66" s="34">
        <v>60</v>
      </c>
      <c r="O66" s="43">
        <v>37</v>
      </c>
      <c r="P66" s="43">
        <v>38</v>
      </c>
      <c r="Q66" s="34">
        <v>75</v>
      </c>
      <c r="R66" s="43">
        <v>29</v>
      </c>
      <c r="S66" s="43">
        <v>27</v>
      </c>
      <c r="T66" s="35">
        <v>56</v>
      </c>
      <c r="U66" s="85">
        <v>187</v>
      </c>
      <c r="V66" s="85">
        <v>185</v>
      </c>
      <c r="W66" s="86">
        <v>372</v>
      </c>
      <c r="X66" s="151">
        <f t="shared" si="28"/>
        <v>91</v>
      </c>
      <c r="Y66" s="151">
        <f t="shared" si="29"/>
        <v>90</v>
      </c>
      <c r="Z66" s="151">
        <f t="shared" si="5"/>
        <v>181</v>
      </c>
      <c r="AA66" s="151">
        <f t="shared" si="30"/>
        <v>96</v>
      </c>
      <c r="AB66" s="151">
        <f t="shared" si="31"/>
        <v>95</v>
      </c>
      <c r="AC66" s="151">
        <f t="shared" si="6"/>
        <v>191</v>
      </c>
      <c r="AD66" s="151">
        <f t="shared" si="7"/>
        <v>187</v>
      </c>
      <c r="AE66" s="151">
        <f t="shared" si="8"/>
        <v>185</v>
      </c>
      <c r="AF66" s="151">
        <f t="shared" si="9"/>
        <v>372</v>
      </c>
      <c r="AG66" s="1">
        <v>83</v>
      </c>
      <c r="AH66" s="1">
        <v>85</v>
      </c>
      <c r="AI66" s="1">
        <v>168</v>
      </c>
      <c r="AJ66" s="1">
        <v>79</v>
      </c>
      <c r="AK66" s="1">
        <v>72</v>
      </c>
      <c r="AL66" s="1">
        <v>151</v>
      </c>
      <c r="AM66" s="1">
        <v>162</v>
      </c>
      <c r="AN66" s="1">
        <v>157</v>
      </c>
      <c r="AO66" s="1">
        <v>319</v>
      </c>
      <c r="AP66" s="1">
        <v>69</v>
      </c>
      <c r="AQ66" s="1">
        <v>69</v>
      </c>
      <c r="AR66" s="1">
        <v>138</v>
      </c>
      <c r="AS66" s="164">
        <f t="shared" si="32"/>
        <v>31.884057971014499</v>
      </c>
      <c r="AT66" s="162">
        <f t="shared" si="33"/>
        <v>30.434782608695656</v>
      </c>
      <c r="AU66" s="210">
        <f t="shared" si="34"/>
        <v>31.159420289855078</v>
      </c>
      <c r="AV66" s="164">
        <f t="shared" si="13"/>
        <v>9.6385542168674796</v>
      </c>
      <c r="AW66" s="162">
        <f t="shared" si="14"/>
        <v>5.8823529411764719</v>
      </c>
      <c r="AX66" s="165">
        <f t="shared" si="35"/>
        <v>7.7380952380952328</v>
      </c>
      <c r="AY66" s="213">
        <f t="shared" si="16"/>
        <v>5.4945054945054972</v>
      </c>
      <c r="AZ66" s="162">
        <f t="shared" si="17"/>
        <v>5.555555555555558</v>
      </c>
      <c r="BA66" s="210">
        <f t="shared" si="36"/>
        <v>5.5248618784530468</v>
      </c>
      <c r="BB66" s="164">
        <f t="shared" si="19"/>
        <v>21.518987341772156</v>
      </c>
      <c r="BC66" s="162">
        <f t="shared" si="20"/>
        <v>31.944444444444443</v>
      </c>
      <c r="BD66" s="165">
        <f t="shared" si="37"/>
        <v>26.490066225165563</v>
      </c>
      <c r="BE66" s="213">
        <f t="shared" si="22"/>
        <v>15.432098765432102</v>
      </c>
      <c r="BF66" s="162">
        <f t="shared" si="23"/>
        <v>17.834394904458595</v>
      </c>
      <c r="BG66" s="165">
        <f t="shared" si="38"/>
        <v>16.614420062695935</v>
      </c>
    </row>
    <row r="67" spans="1:59" ht="35.1" customHeight="1" thickBot="1" x14ac:dyDescent="0.45">
      <c r="A67" s="38">
        <v>18</v>
      </c>
      <c r="B67" s="39" t="s">
        <v>32</v>
      </c>
      <c r="C67" s="90">
        <v>110</v>
      </c>
      <c r="D67" s="84">
        <v>103</v>
      </c>
      <c r="E67" s="28">
        <v>213</v>
      </c>
      <c r="F67" s="83">
        <v>108</v>
      </c>
      <c r="G67" s="84">
        <v>108</v>
      </c>
      <c r="H67" s="31">
        <v>216</v>
      </c>
      <c r="I67" s="90">
        <v>84</v>
      </c>
      <c r="J67" s="84">
        <v>82</v>
      </c>
      <c r="K67" s="32">
        <v>166</v>
      </c>
      <c r="L67" s="83">
        <v>88</v>
      </c>
      <c r="M67" s="84">
        <v>87</v>
      </c>
      <c r="N67" s="34">
        <v>175</v>
      </c>
      <c r="O67" s="90">
        <v>97</v>
      </c>
      <c r="P67" s="84">
        <v>96</v>
      </c>
      <c r="Q67" s="34">
        <v>193</v>
      </c>
      <c r="R67" s="43">
        <v>86</v>
      </c>
      <c r="S67" s="43">
        <v>86</v>
      </c>
      <c r="T67" s="35">
        <v>172</v>
      </c>
      <c r="U67" s="85">
        <v>573</v>
      </c>
      <c r="V67" s="85">
        <v>562</v>
      </c>
      <c r="W67" s="86">
        <v>1135</v>
      </c>
      <c r="X67" s="151">
        <f t="shared" si="28"/>
        <v>302</v>
      </c>
      <c r="Y67" s="151">
        <f t="shared" si="29"/>
        <v>293</v>
      </c>
      <c r="Z67" s="151">
        <f t="shared" si="5"/>
        <v>595</v>
      </c>
      <c r="AA67" s="151">
        <f t="shared" si="30"/>
        <v>271</v>
      </c>
      <c r="AB67" s="151">
        <f t="shared" si="31"/>
        <v>269</v>
      </c>
      <c r="AC67" s="151">
        <f t="shared" si="6"/>
        <v>540</v>
      </c>
      <c r="AD67" s="151">
        <f t="shared" si="7"/>
        <v>573</v>
      </c>
      <c r="AE67" s="151">
        <f t="shared" si="8"/>
        <v>562</v>
      </c>
      <c r="AF67" s="151">
        <f t="shared" si="9"/>
        <v>1135</v>
      </c>
      <c r="AG67" s="1">
        <v>213</v>
      </c>
      <c r="AH67" s="1">
        <v>212</v>
      </c>
      <c r="AI67" s="1">
        <v>425</v>
      </c>
      <c r="AJ67" s="1">
        <v>286</v>
      </c>
      <c r="AK67" s="1">
        <v>286</v>
      </c>
      <c r="AL67" s="1">
        <v>572</v>
      </c>
      <c r="AM67" s="1">
        <v>499</v>
      </c>
      <c r="AN67" s="1">
        <v>498</v>
      </c>
      <c r="AO67" s="1">
        <v>997</v>
      </c>
      <c r="AP67" s="1">
        <v>285</v>
      </c>
      <c r="AQ67" s="1">
        <v>281</v>
      </c>
      <c r="AR67" s="1">
        <v>566</v>
      </c>
      <c r="AS67" s="164">
        <f t="shared" si="32"/>
        <v>5.9649122807017507</v>
      </c>
      <c r="AT67" s="162">
        <f t="shared" si="33"/>
        <v>4.2704626334519658</v>
      </c>
      <c r="AU67" s="210">
        <f t="shared" si="34"/>
        <v>5.1236749116607694</v>
      </c>
      <c r="AV67" s="164">
        <f t="shared" si="13"/>
        <v>41.784037558685448</v>
      </c>
      <c r="AW67" s="162">
        <f t="shared" si="14"/>
        <v>38.20754716981132</v>
      </c>
      <c r="AX67" s="165">
        <f t="shared" si="35"/>
        <v>39.999999999999993</v>
      </c>
      <c r="AY67" s="213">
        <f t="shared" si="16"/>
        <v>-10.264900662251652</v>
      </c>
      <c r="AZ67" s="162">
        <f t="shared" si="17"/>
        <v>-8.1911262798634805</v>
      </c>
      <c r="BA67" s="210">
        <f t="shared" si="36"/>
        <v>-9.2436974789915975</v>
      </c>
      <c r="BB67" s="164">
        <f t="shared" si="19"/>
        <v>-5.2447552447552397</v>
      </c>
      <c r="BC67" s="162">
        <f t="shared" si="20"/>
        <v>-5.9440559440559486</v>
      </c>
      <c r="BD67" s="165">
        <f t="shared" si="37"/>
        <v>-5.5944055944055933</v>
      </c>
      <c r="BE67" s="213">
        <f t="shared" si="22"/>
        <v>14.829659318637267</v>
      </c>
      <c r="BF67" s="162">
        <f t="shared" si="23"/>
        <v>12.851405622489963</v>
      </c>
      <c r="BG67" s="165">
        <f t="shared" si="38"/>
        <v>13.841524573721165</v>
      </c>
    </row>
    <row r="68" spans="1:59" ht="35.1" customHeight="1" thickBot="1" x14ac:dyDescent="0.45">
      <c r="A68" s="24">
        <v>19</v>
      </c>
      <c r="B68" s="39" t="s">
        <v>33</v>
      </c>
      <c r="C68" s="90">
        <v>48</v>
      </c>
      <c r="D68" s="84">
        <v>49</v>
      </c>
      <c r="E68" s="28">
        <v>97</v>
      </c>
      <c r="F68" s="43">
        <v>76</v>
      </c>
      <c r="G68" s="43">
        <v>80</v>
      </c>
      <c r="H68" s="31">
        <v>156</v>
      </c>
      <c r="I68" s="90">
        <v>36</v>
      </c>
      <c r="J68" s="84">
        <v>36</v>
      </c>
      <c r="K68" s="32">
        <v>72</v>
      </c>
      <c r="L68" s="83">
        <v>27</v>
      </c>
      <c r="M68" s="84">
        <v>24</v>
      </c>
      <c r="N68" s="34">
        <v>51</v>
      </c>
      <c r="O68" s="90">
        <v>72</v>
      </c>
      <c r="P68" s="84">
        <v>72</v>
      </c>
      <c r="Q68" s="34">
        <v>144</v>
      </c>
      <c r="R68" s="43">
        <v>21</v>
      </c>
      <c r="S68" s="43">
        <v>21</v>
      </c>
      <c r="T68" s="35">
        <v>42</v>
      </c>
      <c r="U68" s="85">
        <v>280</v>
      </c>
      <c r="V68" s="85">
        <v>282</v>
      </c>
      <c r="W68" s="86">
        <v>562</v>
      </c>
      <c r="X68" s="151">
        <f t="shared" si="28"/>
        <v>160</v>
      </c>
      <c r="Y68" s="151">
        <f t="shared" si="29"/>
        <v>165</v>
      </c>
      <c r="Z68" s="151">
        <f t="shared" si="5"/>
        <v>325</v>
      </c>
      <c r="AA68" s="151">
        <f t="shared" si="30"/>
        <v>120</v>
      </c>
      <c r="AB68" s="151">
        <f t="shared" si="31"/>
        <v>117</v>
      </c>
      <c r="AC68" s="151">
        <f t="shared" si="6"/>
        <v>237</v>
      </c>
      <c r="AD68" s="151">
        <f t="shared" si="7"/>
        <v>280</v>
      </c>
      <c r="AE68" s="151">
        <f t="shared" si="8"/>
        <v>282</v>
      </c>
      <c r="AF68" s="151">
        <f t="shared" si="9"/>
        <v>562</v>
      </c>
      <c r="AG68" s="1">
        <v>119</v>
      </c>
      <c r="AH68" s="1">
        <v>108</v>
      </c>
      <c r="AI68" s="1">
        <v>227</v>
      </c>
      <c r="AJ68" s="1">
        <v>132</v>
      </c>
      <c r="AK68" s="1">
        <v>125</v>
      </c>
      <c r="AL68" s="1">
        <v>257</v>
      </c>
      <c r="AM68" s="1">
        <v>251</v>
      </c>
      <c r="AN68" s="1">
        <v>233</v>
      </c>
      <c r="AO68" s="1">
        <v>484</v>
      </c>
      <c r="AP68" s="1">
        <v>177</v>
      </c>
      <c r="AQ68" s="1">
        <v>166</v>
      </c>
      <c r="AR68" s="1">
        <v>343</v>
      </c>
      <c r="AS68" s="164">
        <f t="shared" si="32"/>
        <v>-9.6045197740112993</v>
      </c>
      <c r="AT68" s="162">
        <f t="shared" si="33"/>
        <v>-0.60240963855421326</v>
      </c>
      <c r="AU68" s="210">
        <f t="shared" si="34"/>
        <v>-5.2478134110787167</v>
      </c>
      <c r="AV68" s="164">
        <f t="shared" si="13"/>
        <v>34.453781512605055</v>
      </c>
      <c r="AW68" s="162">
        <f t="shared" si="14"/>
        <v>52.777777777777771</v>
      </c>
      <c r="AX68" s="165">
        <f t="shared" si="35"/>
        <v>43.171806167400881</v>
      </c>
      <c r="AY68" s="213">
        <f t="shared" si="16"/>
        <v>-25</v>
      </c>
      <c r="AZ68" s="162">
        <f t="shared" si="17"/>
        <v>-29.09090909090909</v>
      </c>
      <c r="BA68" s="210">
        <f t="shared" si="36"/>
        <v>-27.076923076923077</v>
      </c>
      <c r="BB68" s="164">
        <f t="shared" si="19"/>
        <v>-9.0909090909090935</v>
      </c>
      <c r="BC68" s="162">
        <f t="shared" si="20"/>
        <v>-6.399999999999995</v>
      </c>
      <c r="BD68" s="165">
        <f t="shared" si="37"/>
        <v>-7.7821011673151697</v>
      </c>
      <c r="BE68" s="213">
        <f t="shared" si="22"/>
        <v>11.553784860557759</v>
      </c>
      <c r="BF68" s="162">
        <f t="shared" si="23"/>
        <v>21.030042918454939</v>
      </c>
      <c r="BG68" s="165">
        <f t="shared" si="38"/>
        <v>16.115702479338843</v>
      </c>
    </row>
    <row r="69" spans="1:59" ht="35.1" customHeight="1" thickBot="1" x14ac:dyDescent="0.45">
      <c r="A69" s="38">
        <v>20</v>
      </c>
      <c r="B69" s="54" t="s">
        <v>34</v>
      </c>
      <c r="C69" s="90"/>
      <c r="D69" s="84"/>
      <c r="E69" s="28">
        <v>0</v>
      </c>
      <c r="F69" s="92"/>
      <c r="G69" s="56"/>
      <c r="H69" s="31">
        <v>0</v>
      </c>
      <c r="I69" s="90"/>
      <c r="J69" s="84"/>
      <c r="K69" s="32">
        <v>0</v>
      </c>
      <c r="L69" s="83"/>
      <c r="M69" s="84"/>
      <c r="N69" s="34">
        <v>0</v>
      </c>
      <c r="O69" s="90"/>
      <c r="P69" s="84"/>
      <c r="Q69" s="34">
        <v>0</v>
      </c>
      <c r="R69" s="43"/>
      <c r="S69" s="43"/>
      <c r="T69" s="35">
        <v>0</v>
      </c>
      <c r="U69" s="85">
        <v>0</v>
      </c>
      <c r="V69" s="85">
        <v>0</v>
      </c>
      <c r="W69" s="86">
        <v>0</v>
      </c>
      <c r="X69" s="151">
        <f t="shared" si="28"/>
        <v>0</v>
      </c>
      <c r="Y69" s="151">
        <f t="shared" si="29"/>
        <v>0</v>
      </c>
      <c r="Z69" s="151">
        <f t="shared" si="5"/>
        <v>0</v>
      </c>
      <c r="AA69" s="151">
        <f t="shared" si="30"/>
        <v>0</v>
      </c>
      <c r="AB69" s="151">
        <f t="shared" si="31"/>
        <v>0</v>
      </c>
      <c r="AC69" s="151">
        <f t="shared" si="6"/>
        <v>0</v>
      </c>
      <c r="AD69" s="151">
        <f t="shared" si="7"/>
        <v>0</v>
      </c>
      <c r="AE69" s="151">
        <f t="shared" si="8"/>
        <v>0</v>
      </c>
      <c r="AF69" s="151">
        <f t="shared" si="9"/>
        <v>0</v>
      </c>
      <c r="AG69" s="1">
        <v>31</v>
      </c>
      <c r="AH69" s="1">
        <v>30</v>
      </c>
      <c r="AI69" s="1">
        <v>61</v>
      </c>
      <c r="AJ69" s="1">
        <v>7</v>
      </c>
      <c r="AK69" s="1">
        <v>7</v>
      </c>
      <c r="AL69" s="1">
        <v>14</v>
      </c>
      <c r="AM69" s="1">
        <v>38</v>
      </c>
      <c r="AN69" s="1">
        <v>37</v>
      </c>
      <c r="AO69" s="1">
        <v>75</v>
      </c>
      <c r="AP69" s="1">
        <v>0</v>
      </c>
      <c r="AQ69" s="1">
        <v>0</v>
      </c>
      <c r="AR69" s="1">
        <v>0</v>
      </c>
      <c r="AS69" s="164" t="e">
        <f t="shared" si="32"/>
        <v>#DIV/0!</v>
      </c>
      <c r="AT69" s="162" t="e">
        <f t="shared" si="33"/>
        <v>#DIV/0!</v>
      </c>
      <c r="AU69" s="210" t="e">
        <f t="shared" si="34"/>
        <v>#DIV/0!</v>
      </c>
      <c r="AV69" s="164">
        <f t="shared" si="13"/>
        <v>-100</v>
      </c>
      <c r="AW69" s="162">
        <f t="shared" si="14"/>
        <v>-100</v>
      </c>
      <c r="AX69" s="165">
        <f t="shared" si="35"/>
        <v>-100</v>
      </c>
      <c r="AY69" s="213" t="e">
        <f t="shared" si="16"/>
        <v>#DIV/0!</v>
      </c>
      <c r="AZ69" s="162" t="e">
        <f t="shared" si="17"/>
        <v>#DIV/0!</v>
      </c>
      <c r="BA69" s="210" t="e">
        <f t="shared" si="36"/>
        <v>#DIV/0!</v>
      </c>
      <c r="BB69" s="164">
        <f t="shared" si="19"/>
        <v>-100</v>
      </c>
      <c r="BC69" s="162">
        <f t="shared" si="20"/>
        <v>-100</v>
      </c>
      <c r="BD69" s="165">
        <f t="shared" si="37"/>
        <v>-100</v>
      </c>
      <c r="BE69" s="213">
        <f t="shared" si="22"/>
        <v>-100</v>
      </c>
      <c r="BF69" s="162">
        <f t="shared" si="23"/>
        <v>-100</v>
      </c>
      <c r="BG69" s="165">
        <f t="shared" si="38"/>
        <v>-100</v>
      </c>
    </row>
    <row r="70" spans="1:59" ht="35.1" customHeight="1" thickBot="1" x14ac:dyDescent="0.45">
      <c r="A70" s="24">
        <v>21</v>
      </c>
      <c r="B70" s="57" t="s">
        <v>35</v>
      </c>
      <c r="C70" s="90">
        <v>170</v>
      </c>
      <c r="D70" s="84">
        <v>171</v>
      </c>
      <c r="E70" s="28">
        <v>341</v>
      </c>
      <c r="F70" s="83">
        <v>146</v>
      </c>
      <c r="G70" s="84">
        <v>143</v>
      </c>
      <c r="H70" s="31">
        <v>289</v>
      </c>
      <c r="I70" s="90">
        <v>172</v>
      </c>
      <c r="J70" s="84">
        <v>170</v>
      </c>
      <c r="K70" s="32">
        <v>342</v>
      </c>
      <c r="L70" s="83">
        <v>172</v>
      </c>
      <c r="M70" s="84">
        <v>171</v>
      </c>
      <c r="N70" s="34">
        <v>343</v>
      </c>
      <c r="O70" s="90">
        <v>179</v>
      </c>
      <c r="P70" s="84">
        <v>176</v>
      </c>
      <c r="Q70" s="34">
        <v>355</v>
      </c>
      <c r="R70" s="43">
        <v>261</v>
      </c>
      <c r="S70" s="43">
        <v>264</v>
      </c>
      <c r="T70" s="35">
        <v>525</v>
      </c>
      <c r="U70" s="85">
        <v>1100</v>
      </c>
      <c r="V70" s="85">
        <v>1095</v>
      </c>
      <c r="W70" s="86">
        <v>2195</v>
      </c>
      <c r="X70" s="151">
        <f t="shared" si="28"/>
        <v>488</v>
      </c>
      <c r="Y70" s="151">
        <f t="shared" si="29"/>
        <v>484</v>
      </c>
      <c r="Z70" s="151">
        <f t="shared" si="5"/>
        <v>972</v>
      </c>
      <c r="AA70" s="151">
        <f t="shared" si="30"/>
        <v>612</v>
      </c>
      <c r="AB70" s="151">
        <f t="shared" si="31"/>
        <v>611</v>
      </c>
      <c r="AC70" s="151">
        <f t="shared" si="6"/>
        <v>1223</v>
      </c>
      <c r="AD70" s="151">
        <f t="shared" si="7"/>
        <v>1100</v>
      </c>
      <c r="AE70" s="151">
        <f t="shared" si="8"/>
        <v>1095</v>
      </c>
      <c r="AF70" s="151">
        <f t="shared" si="9"/>
        <v>2195</v>
      </c>
      <c r="AG70" s="1">
        <v>464</v>
      </c>
      <c r="AH70" s="1">
        <v>463</v>
      </c>
      <c r="AI70" s="1">
        <v>927</v>
      </c>
      <c r="AJ70" s="1">
        <v>498</v>
      </c>
      <c r="AK70" s="1">
        <v>506</v>
      </c>
      <c r="AL70" s="1">
        <v>1004</v>
      </c>
      <c r="AM70" s="1">
        <v>962</v>
      </c>
      <c r="AN70" s="1">
        <v>969</v>
      </c>
      <c r="AO70" s="1">
        <v>1931</v>
      </c>
      <c r="AP70" s="1">
        <v>561</v>
      </c>
      <c r="AQ70" s="1">
        <v>563</v>
      </c>
      <c r="AR70" s="1">
        <v>1124</v>
      </c>
      <c r="AS70" s="164">
        <f t="shared" si="32"/>
        <v>-13.012477718360071</v>
      </c>
      <c r="AT70" s="162">
        <f t="shared" si="33"/>
        <v>-14.031971580817048</v>
      </c>
      <c r="AU70" s="210">
        <f t="shared" si="34"/>
        <v>-13.523131672597867</v>
      </c>
      <c r="AV70" s="164">
        <f t="shared" si="13"/>
        <v>5.1724137931034475</v>
      </c>
      <c r="AW70" s="162">
        <f t="shared" si="14"/>
        <v>4.5356371490280711</v>
      </c>
      <c r="AX70" s="165">
        <f t="shared" si="35"/>
        <v>4.8543689320388328</v>
      </c>
      <c r="AY70" s="213">
        <f t="shared" si="16"/>
        <v>25.409836065573764</v>
      </c>
      <c r="AZ70" s="162">
        <f t="shared" si="17"/>
        <v>26.239669421487612</v>
      </c>
      <c r="BA70" s="210">
        <f t="shared" si="36"/>
        <v>25.823045267489707</v>
      </c>
      <c r="BB70" s="164">
        <f t="shared" si="19"/>
        <v>22.891566265060238</v>
      </c>
      <c r="BC70" s="162">
        <f t="shared" si="20"/>
        <v>20.750988142292481</v>
      </c>
      <c r="BD70" s="165">
        <f t="shared" si="37"/>
        <v>21.812749003984067</v>
      </c>
      <c r="BE70" s="213">
        <f t="shared" si="22"/>
        <v>14.345114345114339</v>
      </c>
      <c r="BF70" s="162">
        <f t="shared" si="23"/>
        <v>13.003095975232192</v>
      </c>
      <c r="BG70" s="165">
        <f t="shared" si="38"/>
        <v>13.671672708441228</v>
      </c>
    </row>
    <row r="71" spans="1:59" ht="35.1" customHeight="1" thickBot="1" x14ac:dyDescent="0.45">
      <c r="A71" s="38">
        <v>22</v>
      </c>
      <c r="B71" s="58" t="s">
        <v>36</v>
      </c>
      <c r="C71" s="43">
        <v>167</v>
      </c>
      <c r="D71" s="43">
        <v>167</v>
      </c>
      <c r="E71" s="28">
        <v>334</v>
      </c>
      <c r="F71" s="43">
        <v>178</v>
      </c>
      <c r="G71" s="43">
        <v>178</v>
      </c>
      <c r="H71" s="31">
        <v>356</v>
      </c>
      <c r="I71" s="90">
        <v>184</v>
      </c>
      <c r="J71" s="84">
        <v>184</v>
      </c>
      <c r="K71" s="32">
        <v>368</v>
      </c>
      <c r="L71" s="43">
        <v>161</v>
      </c>
      <c r="M71" s="43">
        <v>161</v>
      </c>
      <c r="N71" s="34">
        <v>322</v>
      </c>
      <c r="O71" s="90">
        <v>166</v>
      </c>
      <c r="P71" s="84">
        <v>163</v>
      </c>
      <c r="Q71" s="34">
        <v>329</v>
      </c>
      <c r="R71" s="83">
        <v>120</v>
      </c>
      <c r="S71" s="84">
        <v>120</v>
      </c>
      <c r="T71" s="35">
        <v>240</v>
      </c>
      <c r="U71" s="85">
        <v>976</v>
      </c>
      <c r="V71" s="85">
        <v>973</v>
      </c>
      <c r="W71" s="86">
        <v>1949</v>
      </c>
      <c r="X71" s="151">
        <f t="shared" si="28"/>
        <v>529</v>
      </c>
      <c r="Y71" s="151">
        <f t="shared" si="29"/>
        <v>529</v>
      </c>
      <c r="Z71" s="151">
        <f t="shared" si="5"/>
        <v>1058</v>
      </c>
      <c r="AA71" s="151">
        <f t="shared" si="30"/>
        <v>447</v>
      </c>
      <c r="AB71" s="151">
        <f t="shared" si="31"/>
        <v>444</v>
      </c>
      <c r="AC71" s="151">
        <f t="shared" si="6"/>
        <v>891</v>
      </c>
      <c r="AD71" s="151">
        <f t="shared" si="7"/>
        <v>976</v>
      </c>
      <c r="AE71" s="151">
        <f t="shared" si="8"/>
        <v>973</v>
      </c>
      <c r="AF71" s="151">
        <f t="shared" si="9"/>
        <v>1949</v>
      </c>
      <c r="AG71" s="1">
        <v>169</v>
      </c>
      <c r="AH71" s="1">
        <v>168</v>
      </c>
      <c r="AI71" s="1">
        <v>337</v>
      </c>
      <c r="AJ71" s="1">
        <v>97</v>
      </c>
      <c r="AK71" s="1">
        <v>97</v>
      </c>
      <c r="AL71" s="1">
        <v>194</v>
      </c>
      <c r="AM71" s="1">
        <v>266</v>
      </c>
      <c r="AN71" s="1">
        <v>265</v>
      </c>
      <c r="AO71" s="1">
        <v>531</v>
      </c>
      <c r="AP71" s="1">
        <v>536</v>
      </c>
      <c r="AQ71" s="1">
        <v>539</v>
      </c>
      <c r="AR71" s="1">
        <v>1075</v>
      </c>
      <c r="AS71" s="164">
        <f t="shared" si="32"/>
        <v>-1.3059701492537323</v>
      </c>
      <c r="AT71" s="162">
        <f t="shared" si="33"/>
        <v>-1.8552875695732829</v>
      </c>
      <c r="AU71" s="210">
        <f t="shared" si="34"/>
        <v>-1.5813953488372112</v>
      </c>
      <c r="AV71" s="164">
        <f t="shared" si="13"/>
        <v>213.01775147928996</v>
      </c>
      <c r="AW71" s="162">
        <f t="shared" si="14"/>
        <v>214.88095238095238</v>
      </c>
      <c r="AX71" s="165">
        <f t="shared" si="35"/>
        <v>213.94658753709197</v>
      </c>
      <c r="AY71" s="213">
        <f t="shared" si="16"/>
        <v>-15.500945179584125</v>
      </c>
      <c r="AZ71" s="162">
        <f t="shared" si="17"/>
        <v>-16.068052930056709</v>
      </c>
      <c r="BA71" s="210">
        <f t="shared" si="36"/>
        <v>-15.784499054820412</v>
      </c>
      <c r="BB71" s="164">
        <f t="shared" si="19"/>
        <v>360.82474226804118</v>
      </c>
      <c r="BC71" s="162">
        <f t="shared" si="20"/>
        <v>357.73195876288656</v>
      </c>
      <c r="BD71" s="165">
        <f t="shared" si="37"/>
        <v>359.2783505154639</v>
      </c>
      <c r="BE71" s="213">
        <f t="shared" si="22"/>
        <v>266.91729323308266</v>
      </c>
      <c r="BF71" s="162">
        <f t="shared" si="23"/>
        <v>267.16981132075472</v>
      </c>
      <c r="BG71" s="165">
        <f t="shared" si="38"/>
        <v>267.04331450094162</v>
      </c>
    </row>
    <row r="72" spans="1:59" ht="35.1" customHeight="1" thickBot="1" x14ac:dyDescent="0.45">
      <c r="A72" s="24">
        <v>23</v>
      </c>
      <c r="B72" s="58" t="s">
        <v>37</v>
      </c>
      <c r="C72" s="90">
        <v>55</v>
      </c>
      <c r="D72" s="84">
        <v>52</v>
      </c>
      <c r="E72" s="28">
        <v>107</v>
      </c>
      <c r="F72" s="83">
        <v>78</v>
      </c>
      <c r="G72" s="84">
        <v>79</v>
      </c>
      <c r="H72" s="31">
        <v>157</v>
      </c>
      <c r="I72" s="43">
        <v>53</v>
      </c>
      <c r="J72" s="43">
        <v>53</v>
      </c>
      <c r="K72" s="32">
        <v>106</v>
      </c>
      <c r="L72" s="83">
        <v>45</v>
      </c>
      <c r="M72" s="84">
        <v>45</v>
      </c>
      <c r="N72" s="34">
        <v>90</v>
      </c>
      <c r="O72" s="90">
        <v>53</v>
      </c>
      <c r="P72" s="84">
        <v>53</v>
      </c>
      <c r="Q72" s="34">
        <v>106</v>
      </c>
      <c r="R72" s="83">
        <v>45</v>
      </c>
      <c r="S72" s="84">
        <v>45</v>
      </c>
      <c r="T72" s="35">
        <v>90</v>
      </c>
      <c r="U72" s="85">
        <v>329</v>
      </c>
      <c r="V72" s="85">
        <v>327</v>
      </c>
      <c r="W72" s="86">
        <v>656</v>
      </c>
      <c r="X72" s="151">
        <f t="shared" si="28"/>
        <v>186</v>
      </c>
      <c r="Y72" s="151">
        <f t="shared" si="29"/>
        <v>184</v>
      </c>
      <c r="Z72" s="151">
        <f t="shared" si="5"/>
        <v>370</v>
      </c>
      <c r="AA72" s="151">
        <f t="shared" si="30"/>
        <v>143</v>
      </c>
      <c r="AB72" s="151">
        <f t="shared" si="31"/>
        <v>143</v>
      </c>
      <c r="AC72" s="151">
        <f t="shared" si="6"/>
        <v>286</v>
      </c>
      <c r="AD72" s="151">
        <f t="shared" si="7"/>
        <v>329</v>
      </c>
      <c r="AE72" s="151">
        <f t="shared" si="8"/>
        <v>327</v>
      </c>
      <c r="AF72" s="151">
        <f t="shared" si="9"/>
        <v>656</v>
      </c>
      <c r="AG72" s="1">
        <v>94</v>
      </c>
      <c r="AH72" s="1">
        <v>93</v>
      </c>
      <c r="AI72" s="1">
        <v>187</v>
      </c>
      <c r="AJ72" s="1">
        <v>87</v>
      </c>
      <c r="AK72" s="1">
        <v>88</v>
      </c>
      <c r="AL72" s="1">
        <v>175</v>
      </c>
      <c r="AM72" s="1">
        <v>181</v>
      </c>
      <c r="AN72" s="1">
        <v>181</v>
      </c>
      <c r="AO72" s="1">
        <v>362</v>
      </c>
      <c r="AP72" s="1">
        <v>147</v>
      </c>
      <c r="AQ72" s="1">
        <v>148</v>
      </c>
      <c r="AR72" s="1">
        <v>295</v>
      </c>
      <c r="AS72" s="164">
        <f t="shared" si="32"/>
        <v>26.530612244897966</v>
      </c>
      <c r="AT72" s="162">
        <f t="shared" si="33"/>
        <v>24.324324324324319</v>
      </c>
      <c r="AU72" s="210">
        <f t="shared" si="34"/>
        <v>25.423728813559322</v>
      </c>
      <c r="AV72" s="164">
        <f t="shared" si="13"/>
        <v>97.872340425531917</v>
      </c>
      <c r="AW72" s="162">
        <f t="shared" si="14"/>
        <v>97.849462365591393</v>
      </c>
      <c r="AX72" s="165">
        <f t="shared" si="35"/>
        <v>97.860962566844904</v>
      </c>
      <c r="AY72" s="213">
        <f t="shared" si="16"/>
        <v>-23.118279569892476</v>
      </c>
      <c r="AZ72" s="162">
        <f t="shared" si="17"/>
        <v>-22.282608695652172</v>
      </c>
      <c r="BA72" s="210">
        <f t="shared" si="36"/>
        <v>-22.702702702702705</v>
      </c>
      <c r="BB72" s="164">
        <f t="shared" si="19"/>
        <v>64.36781609195404</v>
      </c>
      <c r="BC72" s="162">
        <f t="shared" si="20"/>
        <v>62.5</v>
      </c>
      <c r="BD72" s="165">
        <f t="shared" si="37"/>
        <v>63.428571428571431</v>
      </c>
      <c r="BE72" s="213">
        <f t="shared" si="22"/>
        <v>81.767955801104961</v>
      </c>
      <c r="BF72" s="162">
        <f t="shared" si="23"/>
        <v>80.662983425414353</v>
      </c>
      <c r="BG72" s="165">
        <f t="shared" si="38"/>
        <v>81.215469613259671</v>
      </c>
    </row>
    <row r="73" spans="1:59" ht="35.1" customHeight="1" thickBot="1" x14ac:dyDescent="0.45">
      <c r="A73" s="38">
        <v>24</v>
      </c>
      <c r="B73" s="39" t="s">
        <v>38</v>
      </c>
      <c r="C73" s="43">
        <v>2</v>
      </c>
      <c r="D73" s="43">
        <v>0</v>
      </c>
      <c r="E73" s="28">
        <v>2</v>
      </c>
      <c r="F73" s="48"/>
      <c r="G73" s="45"/>
      <c r="H73" s="31">
        <v>0</v>
      </c>
      <c r="I73" s="90"/>
      <c r="J73" s="84"/>
      <c r="K73" s="32">
        <v>0</v>
      </c>
      <c r="L73" s="83"/>
      <c r="M73" s="84"/>
      <c r="N73" s="34">
        <v>0</v>
      </c>
      <c r="O73" s="43">
        <v>4</v>
      </c>
      <c r="P73" s="43">
        <v>4</v>
      </c>
      <c r="Q73" s="34">
        <v>8</v>
      </c>
      <c r="R73" s="43">
        <v>4</v>
      </c>
      <c r="S73" s="43">
        <v>4</v>
      </c>
      <c r="T73" s="35">
        <v>8</v>
      </c>
      <c r="U73" s="85">
        <v>10</v>
      </c>
      <c r="V73" s="85">
        <v>8</v>
      </c>
      <c r="W73" s="86">
        <v>18</v>
      </c>
      <c r="X73" s="151">
        <f t="shared" si="28"/>
        <v>2</v>
      </c>
      <c r="Y73" s="151">
        <f t="shared" si="29"/>
        <v>0</v>
      </c>
      <c r="Z73" s="151">
        <f t="shared" ref="Z73:Z81" si="39">SUM(X73:Y73)</f>
        <v>2</v>
      </c>
      <c r="AA73" s="151">
        <f t="shared" si="30"/>
        <v>8</v>
      </c>
      <c r="AB73" s="151">
        <f t="shared" si="31"/>
        <v>8</v>
      </c>
      <c r="AC73" s="151">
        <f t="shared" ref="AC73:AC81" si="40">SUM(AA73:AB73)</f>
        <v>16</v>
      </c>
      <c r="AD73" s="151">
        <f t="shared" ref="AD73:AD81" si="41">X73+AA73</f>
        <v>10</v>
      </c>
      <c r="AE73" s="151">
        <f t="shared" ref="AE73:AE81" si="42">Y73+AB73</f>
        <v>8</v>
      </c>
      <c r="AF73" s="151">
        <f t="shared" ref="AF73:AF81" si="43">SUM(AD73:AE73)</f>
        <v>18</v>
      </c>
      <c r="AG73" s="1">
        <v>182</v>
      </c>
      <c r="AH73" s="1">
        <v>181</v>
      </c>
      <c r="AI73" s="1">
        <v>363</v>
      </c>
      <c r="AJ73" s="1">
        <v>124</v>
      </c>
      <c r="AK73" s="1">
        <v>128</v>
      </c>
      <c r="AL73" s="1">
        <v>252</v>
      </c>
      <c r="AM73" s="1">
        <v>306</v>
      </c>
      <c r="AN73" s="1">
        <v>309</v>
      </c>
      <c r="AO73" s="1">
        <v>615</v>
      </c>
      <c r="AP73" s="1">
        <v>50</v>
      </c>
      <c r="AQ73" s="1">
        <v>51</v>
      </c>
      <c r="AR73" s="1">
        <v>101</v>
      </c>
      <c r="AS73" s="164">
        <f t="shared" si="32"/>
        <v>-96</v>
      </c>
      <c r="AT73" s="162">
        <f t="shared" si="33"/>
        <v>-100</v>
      </c>
      <c r="AU73" s="210">
        <f t="shared" ref="AU73:AU81" si="44">(Z73/AR73-1)*100</f>
        <v>-98.019801980198025</v>
      </c>
      <c r="AV73" s="164">
        <f t="shared" ref="AV73:AV81" si="45">(X73/AG73-1)*100</f>
        <v>-98.901098901098905</v>
      </c>
      <c r="AW73" s="162">
        <f t="shared" ref="AW73:AW81" si="46">(Y73/AH73-1)*100</f>
        <v>-100</v>
      </c>
      <c r="AX73" s="165">
        <f t="shared" ref="AX73:AX81" si="47">(Z73/AI73-1)*100</f>
        <v>-99.449035812672165</v>
      </c>
      <c r="AY73" s="213">
        <f t="shared" ref="AY73:AY81" si="48">(AA73/X73-1)*100</f>
        <v>300</v>
      </c>
      <c r="AZ73" s="162" t="e">
        <f t="shared" ref="AZ73:AZ81" si="49">(AB73/Y73-1)*100</f>
        <v>#DIV/0!</v>
      </c>
      <c r="BA73" s="210">
        <f t="shared" ref="BA73:BA81" si="50">(AC73/Z73-1)*100</f>
        <v>700</v>
      </c>
      <c r="BB73" s="164">
        <f t="shared" ref="BB73:BB81" si="51">(AA73/AJ73-1)*100</f>
        <v>-93.548387096774206</v>
      </c>
      <c r="BC73" s="162">
        <f t="shared" ref="BC73:BC81" si="52">(AB73/AK73-1)*100</f>
        <v>-93.75</v>
      </c>
      <c r="BD73" s="165">
        <f t="shared" ref="BD73:BD81" si="53">(AC73/AL73-1)*100</f>
        <v>-93.650793650793645</v>
      </c>
      <c r="BE73" s="213">
        <f t="shared" ref="BE73:BE81" si="54">(AD73/AM73-1)*100</f>
        <v>-96.732026143790847</v>
      </c>
      <c r="BF73" s="162">
        <f t="shared" ref="BF73:BF81" si="55">(AE73/AN73-1)*100</f>
        <v>-97.411003236245946</v>
      </c>
      <c r="BG73" s="165">
        <f t="shared" ref="BG73:BG81" si="56">(AF73/AO73-1)*100</f>
        <v>-97.073170731707307</v>
      </c>
    </row>
    <row r="74" spans="1:59" ht="35.1" customHeight="1" thickBot="1" x14ac:dyDescent="0.45">
      <c r="A74" s="24">
        <v>25</v>
      </c>
      <c r="B74" s="39" t="s">
        <v>39</v>
      </c>
      <c r="C74" s="40">
        <v>16</v>
      </c>
      <c r="D74" s="41">
        <v>19</v>
      </c>
      <c r="E74" s="28">
        <v>35</v>
      </c>
      <c r="F74" s="83">
        <v>19</v>
      </c>
      <c r="G74" s="84">
        <v>14</v>
      </c>
      <c r="H74" s="31">
        <v>33</v>
      </c>
      <c r="I74" s="90">
        <v>13</v>
      </c>
      <c r="J74" s="84">
        <v>14</v>
      </c>
      <c r="K74" s="32">
        <v>27</v>
      </c>
      <c r="L74" s="83">
        <v>13</v>
      </c>
      <c r="M74" s="84">
        <v>9</v>
      </c>
      <c r="N74" s="34">
        <v>22</v>
      </c>
      <c r="O74" s="90">
        <v>18</v>
      </c>
      <c r="P74" s="84">
        <v>18</v>
      </c>
      <c r="Q74" s="34">
        <v>36</v>
      </c>
      <c r="R74" s="83">
        <v>11</v>
      </c>
      <c r="S74" s="84">
        <v>11</v>
      </c>
      <c r="T74" s="35">
        <v>22</v>
      </c>
      <c r="U74" s="85">
        <v>90</v>
      </c>
      <c r="V74" s="85">
        <v>85</v>
      </c>
      <c r="W74" s="86">
        <v>175</v>
      </c>
      <c r="X74" s="151">
        <f t="shared" si="28"/>
        <v>48</v>
      </c>
      <c r="Y74" s="151">
        <f t="shared" si="29"/>
        <v>47</v>
      </c>
      <c r="Z74" s="151">
        <f t="shared" si="39"/>
        <v>95</v>
      </c>
      <c r="AA74" s="151">
        <f t="shared" si="30"/>
        <v>42</v>
      </c>
      <c r="AB74" s="151">
        <f t="shared" si="31"/>
        <v>38</v>
      </c>
      <c r="AC74" s="151">
        <f t="shared" si="40"/>
        <v>80</v>
      </c>
      <c r="AD74" s="151">
        <f t="shared" si="41"/>
        <v>90</v>
      </c>
      <c r="AE74" s="151">
        <f t="shared" si="42"/>
        <v>85</v>
      </c>
      <c r="AF74" s="151">
        <f t="shared" si="43"/>
        <v>175</v>
      </c>
      <c r="AG74" s="1">
        <v>4</v>
      </c>
      <c r="AH74" s="1">
        <v>4</v>
      </c>
      <c r="AI74" s="1">
        <v>8</v>
      </c>
      <c r="AJ74" s="1">
        <v>0</v>
      </c>
      <c r="AK74" s="1">
        <v>0</v>
      </c>
      <c r="AL74" s="1">
        <v>0</v>
      </c>
      <c r="AM74" s="1">
        <v>4</v>
      </c>
      <c r="AN74" s="1">
        <v>4</v>
      </c>
      <c r="AO74" s="1">
        <v>8</v>
      </c>
      <c r="AP74" s="1">
        <v>47</v>
      </c>
      <c r="AQ74" s="1">
        <v>46</v>
      </c>
      <c r="AR74" s="1">
        <v>93</v>
      </c>
      <c r="AS74" s="164">
        <f t="shared" si="32"/>
        <v>2.1276595744680771</v>
      </c>
      <c r="AT74" s="162">
        <f t="shared" si="33"/>
        <v>2.1739130434782705</v>
      </c>
      <c r="AU74" s="210">
        <f t="shared" si="44"/>
        <v>2.1505376344086002</v>
      </c>
      <c r="AV74" s="164">
        <f t="shared" si="45"/>
        <v>1100</v>
      </c>
      <c r="AW74" s="162">
        <f t="shared" si="46"/>
        <v>1075</v>
      </c>
      <c r="AX74" s="165">
        <f t="shared" si="47"/>
        <v>1087.5</v>
      </c>
      <c r="AY74" s="213">
        <f t="shared" si="48"/>
        <v>-12.5</v>
      </c>
      <c r="AZ74" s="162">
        <f t="shared" si="49"/>
        <v>-19.148936170212771</v>
      </c>
      <c r="BA74" s="210">
        <f t="shared" si="50"/>
        <v>-15.789473684210531</v>
      </c>
      <c r="BB74" s="164" t="s">
        <v>80</v>
      </c>
      <c r="BC74" s="162" t="s">
        <v>80</v>
      </c>
      <c r="BD74" s="165" t="s">
        <v>80</v>
      </c>
      <c r="BE74" s="213">
        <f t="shared" si="54"/>
        <v>2150</v>
      </c>
      <c r="BF74" s="162">
        <f t="shared" si="55"/>
        <v>2025</v>
      </c>
      <c r="BG74" s="165">
        <f t="shared" si="56"/>
        <v>2087.5</v>
      </c>
    </row>
    <row r="75" spans="1:59" ht="35.1" customHeight="1" thickBot="1" x14ac:dyDescent="0.45">
      <c r="A75" s="38">
        <v>26</v>
      </c>
      <c r="B75" s="39" t="s">
        <v>40</v>
      </c>
      <c r="C75" s="43">
        <v>51</v>
      </c>
      <c r="D75" s="43">
        <v>51</v>
      </c>
      <c r="E75" s="28">
        <v>102</v>
      </c>
      <c r="F75" s="83">
        <v>39</v>
      </c>
      <c r="G75" s="84">
        <v>39</v>
      </c>
      <c r="H75" s="31">
        <v>78</v>
      </c>
      <c r="I75" s="43">
        <v>48</v>
      </c>
      <c r="J75" s="43">
        <v>52</v>
      </c>
      <c r="K75" s="32">
        <v>100</v>
      </c>
      <c r="L75" s="83">
        <v>33</v>
      </c>
      <c r="M75" s="84">
        <v>33</v>
      </c>
      <c r="N75" s="34">
        <v>66</v>
      </c>
      <c r="O75" s="90">
        <v>35</v>
      </c>
      <c r="P75" s="84">
        <v>35</v>
      </c>
      <c r="Q75" s="34">
        <v>70</v>
      </c>
      <c r="R75" s="43">
        <v>25</v>
      </c>
      <c r="S75" s="43">
        <v>25</v>
      </c>
      <c r="T75" s="35">
        <v>50</v>
      </c>
      <c r="U75" s="85">
        <v>231</v>
      </c>
      <c r="V75" s="85">
        <v>235</v>
      </c>
      <c r="W75" s="86">
        <v>466</v>
      </c>
      <c r="X75" s="151">
        <f t="shared" si="28"/>
        <v>138</v>
      </c>
      <c r="Y75" s="151">
        <f t="shared" si="29"/>
        <v>142</v>
      </c>
      <c r="Z75" s="151">
        <f t="shared" si="39"/>
        <v>280</v>
      </c>
      <c r="AA75" s="151">
        <f t="shared" si="30"/>
        <v>93</v>
      </c>
      <c r="AB75" s="151">
        <f t="shared" si="31"/>
        <v>93</v>
      </c>
      <c r="AC75" s="151">
        <f t="shared" si="40"/>
        <v>186</v>
      </c>
      <c r="AD75" s="151">
        <f t="shared" si="41"/>
        <v>231</v>
      </c>
      <c r="AE75" s="151">
        <f t="shared" si="42"/>
        <v>235</v>
      </c>
      <c r="AF75" s="151">
        <f t="shared" si="43"/>
        <v>466</v>
      </c>
      <c r="AG75" s="1">
        <v>276</v>
      </c>
      <c r="AH75" s="1">
        <v>286</v>
      </c>
      <c r="AI75" s="1">
        <v>562</v>
      </c>
      <c r="AJ75" s="1">
        <v>139</v>
      </c>
      <c r="AK75" s="1">
        <v>140</v>
      </c>
      <c r="AL75" s="1">
        <v>279</v>
      </c>
      <c r="AM75" s="1">
        <v>415</v>
      </c>
      <c r="AN75" s="1">
        <v>426</v>
      </c>
      <c r="AO75" s="1">
        <v>841</v>
      </c>
      <c r="AP75" s="1">
        <v>115</v>
      </c>
      <c r="AQ75" s="1">
        <v>113</v>
      </c>
      <c r="AR75" s="1">
        <v>228</v>
      </c>
      <c r="AS75" s="164">
        <f t="shared" si="32"/>
        <v>19.999999999999996</v>
      </c>
      <c r="AT75" s="162">
        <f t="shared" si="33"/>
        <v>25.663716814159287</v>
      </c>
      <c r="AU75" s="210">
        <f t="shared" si="44"/>
        <v>22.807017543859654</v>
      </c>
      <c r="AV75" s="164">
        <f t="shared" si="45"/>
        <v>-50</v>
      </c>
      <c r="AW75" s="162">
        <f t="shared" si="46"/>
        <v>-50.349650349650354</v>
      </c>
      <c r="AX75" s="165">
        <f t="shared" si="47"/>
        <v>-50.177935943060504</v>
      </c>
      <c r="AY75" s="213">
        <f t="shared" si="48"/>
        <v>-32.608695652173914</v>
      </c>
      <c r="AZ75" s="162">
        <f t="shared" si="49"/>
        <v>-34.507042253521128</v>
      </c>
      <c r="BA75" s="210">
        <f t="shared" si="50"/>
        <v>-33.571428571428577</v>
      </c>
      <c r="BB75" s="164">
        <f t="shared" si="51"/>
        <v>-33.093525179856123</v>
      </c>
      <c r="BC75" s="162">
        <f t="shared" si="52"/>
        <v>-33.571428571428577</v>
      </c>
      <c r="BD75" s="165">
        <f t="shared" si="53"/>
        <v>-33.333333333333336</v>
      </c>
      <c r="BE75" s="213">
        <f t="shared" si="54"/>
        <v>-44.337349397590366</v>
      </c>
      <c r="BF75" s="162">
        <f t="shared" si="55"/>
        <v>-44.835680751173712</v>
      </c>
      <c r="BG75" s="165">
        <f t="shared" si="56"/>
        <v>-44.589774078478008</v>
      </c>
    </row>
    <row r="76" spans="1:59" ht="35.1" customHeight="1" thickBot="1" x14ac:dyDescent="0.45">
      <c r="A76" s="24">
        <v>27</v>
      </c>
      <c r="B76" s="46" t="s">
        <v>41</v>
      </c>
      <c r="C76" s="43">
        <v>763</v>
      </c>
      <c r="D76" s="43">
        <v>763</v>
      </c>
      <c r="E76" s="28">
        <v>1526</v>
      </c>
      <c r="F76" s="49">
        <v>661</v>
      </c>
      <c r="G76" s="49">
        <v>660</v>
      </c>
      <c r="H76" s="31">
        <v>1321</v>
      </c>
      <c r="I76" s="49">
        <v>338</v>
      </c>
      <c r="J76" s="49">
        <v>333</v>
      </c>
      <c r="K76" s="32">
        <v>671</v>
      </c>
      <c r="L76" s="49">
        <v>311</v>
      </c>
      <c r="M76" s="49">
        <v>277</v>
      </c>
      <c r="N76" s="34">
        <v>588</v>
      </c>
      <c r="O76" s="49">
        <v>318</v>
      </c>
      <c r="P76" s="49">
        <v>303</v>
      </c>
      <c r="Q76" s="34">
        <v>621</v>
      </c>
      <c r="R76" s="49">
        <v>272</v>
      </c>
      <c r="S76" s="49">
        <v>268</v>
      </c>
      <c r="T76" s="35">
        <v>540</v>
      </c>
      <c r="U76" s="85">
        <v>2663</v>
      </c>
      <c r="V76" s="85">
        <v>2604</v>
      </c>
      <c r="W76" s="86">
        <v>5267</v>
      </c>
      <c r="X76" s="151">
        <f t="shared" si="28"/>
        <v>1762</v>
      </c>
      <c r="Y76" s="151">
        <f t="shared" si="29"/>
        <v>1756</v>
      </c>
      <c r="Z76" s="151">
        <f t="shared" si="39"/>
        <v>3518</v>
      </c>
      <c r="AA76" s="151">
        <f t="shared" si="30"/>
        <v>901</v>
      </c>
      <c r="AB76" s="151">
        <f t="shared" si="31"/>
        <v>848</v>
      </c>
      <c r="AC76" s="151">
        <f t="shared" si="40"/>
        <v>1749</v>
      </c>
      <c r="AD76" s="151">
        <f t="shared" si="41"/>
        <v>2663</v>
      </c>
      <c r="AE76" s="151">
        <f t="shared" si="42"/>
        <v>2604</v>
      </c>
      <c r="AF76" s="151">
        <f t="shared" si="43"/>
        <v>5267</v>
      </c>
      <c r="AG76" s="1">
        <v>2320</v>
      </c>
      <c r="AH76" s="1">
        <v>2318</v>
      </c>
      <c r="AI76" s="1">
        <v>4638</v>
      </c>
      <c r="AJ76" s="1">
        <v>2606</v>
      </c>
      <c r="AK76" s="1">
        <v>2607</v>
      </c>
      <c r="AL76" s="1">
        <v>5213</v>
      </c>
      <c r="AM76" s="1">
        <v>4926</v>
      </c>
      <c r="AN76" s="1">
        <v>4925</v>
      </c>
      <c r="AO76" s="1">
        <v>9851</v>
      </c>
      <c r="AP76" s="1">
        <v>770</v>
      </c>
      <c r="AQ76" s="1">
        <v>669</v>
      </c>
      <c r="AR76" s="1">
        <v>1439</v>
      </c>
      <c r="AS76" s="164">
        <f t="shared" si="32"/>
        <v>128.83116883116884</v>
      </c>
      <c r="AT76" s="162">
        <f t="shared" si="33"/>
        <v>162.48131539611359</v>
      </c>
      <c r="AU76" s="210">
        <f t="shared" si="44"/>
        <v>144.47533009034052</v>
      </c>
      <c r="AV76" s="164">
        <f t="shared" si="45"/>
        <v>-24.051724137931028</v>
      </c>
      <c r="AW76" s="162">
        <f t="shared" si="46"/>
        <v>-24.245038826574639</v>
      </c>
      <c r="AX76" s="165">
        <f t="shared" si="47"/>
        <v>-24.148339801638642</v>
      </c>
      <c r="AY76" s="213">
        <f t="shared" si="48"/>
        <v>-48.86492622020431</v>
      </c>
      <c r="AZ76" s="162">
        <f t="shared" si="49"/>
        <v>-51.708428246013668</v>
      </c>
      <c r="BA76" s="210">
        <f t="shared" si="50"/>
        <v>-50.284252416145534</v>
      </c>
      <c r="BB76" s="164">
        <f t="shared" si="51"/>
        <v>-65.425940138142749</v>
      </c>
      <c r="BC76" s="162">
        <f t="shared" si="52"/>
        <v>-67.472190257000392</v>
      </c>
      <c r="BD76" s="165">
        <f t="shared" si="53"/>
        <v>-66.449261461730288</v>
      </c>
      <c r="BE76" s="213">
        <f t="shared" si="54"/>
        <v>-45.939910678034913</v>
      </c>
      <c r="BF76" s="162">
        <f t="shared" si="55"/>
        <v>-47.126903553299492</v>
      </c>
      <c r="BG76" s="165">
        <f t="shared" si="56"/>
        <v>-46.533346868338242</v>
      </c>
    </row>
    <row r="77" spans="1:59" ht="35.1" customHeight="1" thickBot="1" x14ac:dyDescent="0.45">
      <c r="A77" s="38">
        <v>28</v>
      </c>
      <c r="B77" s="46" t="s">
        <v>42</v>
      </c>
      <c r="C77" s="43">
        <v>75</v>
      </c>
      <c r="D77" s="43">
        <v>75</v>
      </c>
      <c r="E77" s="28">
        <v>150</v>
      </c>
      <c r="F77" s="49">
        <v>60</v>
      </c>
      <c r="G77" s="49">
        <v>60</v>
      </c>
      <c r="H77" s="31">
        <v>120</v>
      </c>
      <c r="I77" s="49">
        <v>68</v>
      </c>
      <c r="J77" s="49">
        <v>69</v>
      </c>
      <c r="K77" s="32">
        <v>137</v>
      </c>
      <c r="L77" s="49">
        <v>77</v>
      </c>
      <c r="M77" s="49">
        <v>77</v>
      </c>
      <c r="N77" s="34">
        <v>154</v>
      </c>
      <c r="O77" s="49">
        <v>78</v>
      </c>
      <c r="P77" s="49">
        <v>79</v>
      </c>
      <c r="Q77" s="34">
        <v>157</v>
      </c>
      <c r="R77" s="49">
        <v>76</v>
      </c>
      <c r="S77" s="49">
        <v>76</v>
      </c>
      <c r="T77" s="35">
        <v>152</v>
      </c>
      <c r="U77" s="85">
        <v>434</v>
      </c>
      <c r="V77" s="85">
        <v>436</v>
      </c>
      <c r="W77" s="86">
        <v>870</v>
      </c>
      <c r="X77" s="151">
        <f t="shared" si="28"/>
        <v>203</v>
      </c>
      <c r="Y77" s="151">
        <f t="shared" si="29"/>
        <v>204</v>
      </c>
      <c r="Z77" s="151">
        <f t="shared" si="39"/>
        <v>407</v>
      </c>
      <c r="AA77" s="151">
        <f t="shared" si="30"/>
        <v>231</v>
      </c>
      <c r="AB77" s="151">
        <f t="shared" si="31"/>
        <v>232</v>
      </c>
      <c r="AC77" s="151">
        <f t="shared" si="40"/>
        <v>463</v>
      </c>
      <c r="AD77" s="151">
        <f t="shared" si="41"/>
        <v>434</v>
      </c>
      <c r="AE77" s="151">
        <f t="shared" si="42"/>
        <v>436</v>
      </c>
      <c r="AF77" s="151">
        <f t="shared" si="43"/>
        <v>870</v>
      </c>
      <c r="AG77" s="1">
        <v>238</v>
      </c>
      <c r="AH77" s="1">
        <v>239</v>
      </c>
      <c r="AI77" s="1">
        <v>477</v>
      </c>
      <c r="AJ77" s="1">
        <v>375</v>
      </c>
      <c r="AK77" s="1">
        <v>280</v>
      </c>
      <c r="AL77" s="1">
        <v>655</v>
      </c>
      <c r="AM77" s="1">
        <v>613</v>
      </c>
      <c r="AN77" s="1">
        <v>519</v>
      </c>
      <c r="AO77" s="1">
        <v>1132</v>
      </c>
      <c r="AP77" s="1">
        <v>194</v>
      </c>
      <c r="AQ77" s="1">
        <v>194</v>
      </c>
      <c r="AR77" s="1">
        <v>388</v>
      </c>
      <c r="AS77" s="164">
        <f t="shared" si="32"/>
        <v>4.6391752577319645</v>
      </c>
      <c r="AT77" s="162">
        <f t="shared" si="33"/>
        <v>5.1546391752577359</v>
      </c>
      <c r="AU77" s="210">
        <f t="shared" si="44"/>
        <v>4.8969072164948502</v>
      </c>
      <c r="AV77" s="164">
        <f t="shared" si="45"/>
        <v>-14.705882352941179</v>
      </c>
      <c r="AW77" s="162">
        <f t="shared" si="46"/>
        <v>-14.644351464435147</v>
      </c>
      <c r="AX77" s="165">
        <f t="shared" si="47"/>
        <v>-14.675052410901468</v>
      </c>
      <c r="AY77" s="213">
        <f t="shared" si="48"/>
        <v>13.793103448275868</v>
      </c>
      <c r="AZ77" s="162">
        <f t="shared" si="49"/>
        <v>13.725490196078427</v>
      </c>
      <c r="BA77" s="210">
        <f t="shared" si="50"/>
        <v>13.759213759213761</v>
      </c>
      <c r="BB77" s="164">
        <f t="shared" si="51"/>
        <v>-38.4</v>
      </c>
      <c r="BC77" s="162">
        <f t="shared" si="52"/>
        <v>-17.142857142857139</v>
      </c>
      <c r="BD77" s="165">
        <f t="shared" si="53"/>
        <v>-29.312977099236637</v>
      </c>
      <c r="BE77" s="213">
        <f t="shared" si="54"/>
        <v>-29.200652528548122</v>
      </c>
      <c r="BF77" s="162">
        <f t="shared" si="55"/>
        <v>-15.992292870905588</v>
      </c>
      <c r="BG77" s="165">
        <f t="shared" si="56"/>
        <v>-23.144876325088337</v>
      </c>
    </row>
    <row r="78" spans="1:59" ht="35.1" customHeight="1" thickBot="1" x14ac:dyDescent="0.45">
      <c r="A78" s="24">
        <v>29</v>
      </c>
      <c r="B78" s="46" t="s">
        <v>43</v>
      </c>
      <c r="C78" s="49">
        <v>48</v>
      </c>
      <c r="D78" s="49">
        <v>48</v>
      </c>
      <c r="E78" s="28">
        <v>96</v>
      </c>
      <c r="F78" s="49">
        <v>49</v>
      </c>
      <c r="G78" s="49">
        <v>50</v>
      </c>
      <c r="H78" s="31">
        <v>99</v>
      </c>
      <c r="I78" s="49">
        <v>144</v>
      </c>
      <c r="J78" s="49">
        <v>143</v>
      </c>
      <c r="K78" s="32">
        <v>287</v>
      </c>
      <c r="L78" s="83">
        <v>25</v>
      </c>
      <c r="M78" s="84">
        <v>25</v>
      </c>
      <c r="N78" s="34">
        <v>50</v>
      </c>
      <c r="O78" s="90">
        <v>28</v>
      </c>
      <c r="P78" s="84">
        <v>28</v>
      </c>
      <c r="Q78" s="34">
        <v>56</v>
      </c>
      <c r="R78" s="49">
        <v>129</v>
      </c>
      <c r="S78" s="49">
        <v>123</v>
      </c>
      <c r="T78" s="35">
        <v>252</v>
      </c>
      <c r="U78" s="85">
        <v>423</v>
      </c>
      <c r="V78" s="85">
        <v>417</v>
      </c>
      <c r="W78" s="86">
        <v>840</v>
      </c>
      <c r="X78" s="151">
        <f t="shared" si="28"/>
        <v>241</v>
      </c>
      <c r="Y78" s="151">
        <f t="shared" si="29"/>
        <v>241</v>
      </c>
      <c r="Z78" s="151">
        <f t="shared" si="39"/>
        <v>482</v>
      </c>
      <c r="AA78" s="151">
        <f t="shared" si="30"/>
        <v>182</v>
      </c>
      <c r="AB78" s="151">
        <f t="shared" si="31"/>
        <v>176</v>
      </c>
      <c r="AC78" s="151">
        <f t="shared" si="40"/>
        <v>358</v>
      </c>
      <c r="AD78" s="151">
        <f t="shared" si="41"/>
        <v>423</v>
      </c>
      <c r="AE78" s="151">
        <f t="shared" si="42"/>
        <v>417</v>
      </c>
      <c r="AF78" s="151">
        <f t="shared" si="43"/>
        <v>840</v>
      </c>
      <c r="AG78" s="1">
        <v>61</v>
      </c>
      <c r="AH78" s="1">
        <v>61</v>
      </c>
      <c r="AI78" s="1">
        <v>122</v>
      </c>
      <c r="AJ78" s="1">
        <v>105</v>
      </c>
      <c r="AK78" s="1">
        <v>102</v>
      </c>
      <c r="AL78" s="1">
        <v>207</v>
      </c>
      <c r="AM78" s="1">
        <v>166</v>
      </c>
      <c r="AN78" s="1">
        <v>163</v>
      </c>
      <c r="AO78" s="1">
        <v>329</v>
      </c>
      <c r="AP78" s="1">
        <v>78</v>
      </c>
      <c r="AQ78" s="1">
        <v>86</v>
      </c>
      <c r="AR78" s="1">
        <v>164</v>
      </c>
      <c r="AS78" s="164">
        <f t="shared" si="32"/>
        <v>208.97435897435898</v>
      </c>
      <c r="AT78" s="162">
        <f t="shared" si="33"/>
        <v>180.23255813953489</v>
      </c>
      <c r="AU78" s="210">
        <f t="shared" si="44"/>
        <v>193.90243902439025</v>
      </c>
      <c r="AV78" s="164">
        <f t="shared" si="45"/>
        <v>295.08196721311475</v>
      </c>
      <c r="AW78" s="162">
        <f t="shared" si="46"/>
        <v>295.08196721311475</v>
      </c>
      <c r="AX78" s="165">
        <f t="shared" si="47"/>
        <v>295.08196721311475</v>
      </c>
      <c r="AY78" s="213">
        <f t="shared" si="48"/>
        <v>-24.481327800829877</v>
      </c>
      <c r="AZ78" s="162">
        <f t="shared" si="49"/>
        <v>-26.970954356846477</v>
      </c>
      <c r="BA78" s="210">
        <f t="shared" si="50"/>
        <v>-25.726141078838172</v>
      </c>
      <c r="BB78" s="164">
        <f t="shared" si="51"/>
        <v>73.333333333333343</v>
      </c>
      <c r="BC78" s="162">
        <f t="shared" si="52"/>
        <v>72.54901960784315</v>
      </c>
      <c r="BD78" s="165">
        <f t="shared" si="53"/>
        <v>72.946859903381636</v>
      </c>
      <c r="BE78" s="213">
        <f t="shared" si="54"/>
        <v>154.81927710843374</v>
      </c>
      <c r="BF78" s="162">
        <f t="shared" si="55"/>
        <v>155.82822085889569</v>
      </c>
      <c r="BG78" s="165">
        <f t="shared" si="56"/>
        <v>155.31914893617022</v>
      </c>
    </row>
    <row r="79" spans="1:59" ht="35.1" customHeight="1" thickBot="1" x14ac:dyDescent="0.45">
      <c r="A79" s="38">
        <v>30</v>
      </c>
      <c r="B79" s="46" t="s">
        <v>44</v>
      </c>
      <c r="C79" s="43">
        <v>119</v>
      </c>
      <c r="D79" s="43">
        <v>119</v>
      </c>
      <c r="E79" s="28">
        <v>238</v>
      </c>
      <c r="F79" s="49">
        <v>133</v>
      </c>
      <c r="G79" s="49">
        <v>132</v>
      </c>
      <c r="H79" s="31">
        <v>265</v>
      </c>
      <c r="I79" s="49">
        <v>156</v>
      </c>
      <c r="J79" s="49">
        <v>156</v>
      </c>
      <c r="K79" s="32">
        <v>312</v>
      </c>
      <c r="L79" s="49">
        <v>149</v>
      </c>
      <c r="M79" s="49">
        <v>149</v>
      </c>
      <c r="N79" s="34">
        <v>298</v>
      </c>
      <c r="O79" s="49">
        <v>165</v>
      </c>
      <c r="P79" s="49">
        <v>166</v>
      </c>
      <c r="Q79" s="34">
        <v>331</v>
      </c>
      <c r="R79" s="49">
        <v>155</v>
      </c>
      <c r="S79" s="49">
        <v>155</v>
      </c>
      <c r="T79" s="35">
        <v>310</v>
      </c>
      <c r="U79" s="85">
        <v>877</v>
      </c>
      <c r="V79" s="85">
        <v>877</v>
      </c>
      <c r="W79" s="86">
        <v>1754</v>
      </c>
      <c r="X79" s="151">
        <f t="shared" si="28"/>
        <v>408</v>
      </c>
      <c r="Y79" s="151">
        <f t="shared" si="29"/>
        <v>407</v>
      </c>
      <c r="Z79" s="151">
        <f t="shared" si="39"/>
        <v>815</v>
      </c>
      <c r="AA79" s="151">
        <f t="shared" si="30"/>
        <v>469</v>
      </c>
      <c r="AB79" s="151">
        <f t="shared" si="31"/>
        <v>470</v>
      </c>
      <c r="AC79" s="151">
        <f t="shared" si="40"/>
        <v>939</v>
      </c>
      <c r="AD79" s="151">
        <f t="shared" si="41"/>
        <v>877</v>
      </c>
      <c r="AE79" s="151">
        <f t="shared" si="42"/>
        <v>877</v>
      </c>
      <c r="AF79" s="151">
        <f t="shared" si="43"/>
        <v>1754</v>
      </c>
      <c r="AG79" s="1">
        <v>428</v>
      </c>
      <c r="AH79" s="1">
        <v>428</v>
      </c>
      <c r="AI79" s="1">
        <v>856</v>
      </c>
      <c r="AJ79" s="1">
        <v>521</v>
      </c>
      <c r="AK79" s="1">
        <v>521</v>
      </c>
      <c r="AL79" s="1">
        <v>1042</v>
      </c>
      <c r="AM79" s="1">
        <v>949</v>
      </c>
      <c r="AN79" s="1">
        <v>949</v>
      </c>
      <c r="AO79" s="1">
        <v>1898</v>
      </c>
      <c r="AP79" s="1">
        <v>484</v>
      </c>
      <c r="AQ79" s="1">
        <v>485</v>
      </c>
      <c r="AR79" s="1">
        <v>969</v>
      </c>
      <c r="AS79" s="164">
        <f t="shared" si="32"/>
        <v>-15.702479338842979</v>
      </c>
      <c r="AT79" s="162">
        <f t="shared" si="33"/>
        <v>-16.082474226804123</v>
      </c>
      <c r="AU79" s="210">
        <f t="shared" si="44"/>
        <v>-15.892672858617129</v>
      </c>
      <c r="AV79" s="164">
        <f t="shared" si="45"/>
        <v>-4.6728971962616832</v>
      </c>
      <c r="AW79" s="162">
        <f t="shared" si="46"/>
        <v>-4.9065420560747697</v>
      </c>
      <c r="AX79" s="165">
        <f t="shared" si="47"/>
        <v>-4.7897196261682211</v>
      </c>
      <c r="AY79" s="213">
        <f t="shared" si="48"/>
        <v>14.950980392156854</v>
      </c>
      <c r="AZ79" s="162">
        <f t="shared" si="49"/>
        <v>15.479115479115467</v>
      </c>
      <c r="BA79" s="210">
        <f t="shared" si="50"/>
        <v>15.214723926380369</v>
      </c>
      <c r="BB79" s="164">
        <f t="shared" si="51"/>
        <v>-9.9808061420345489</v>
      </c>
      <c r="BC79" s="162">
        <f t="shared" si="52"/>
        <v>-9.7888675623800445</v>
      </c>
      <c r="BD79" s="165">
        <f t="shared" si="53"/>
        <v>-9.8848368522072896</v>
      </c>
      <c r="BE79" s="213">
        <f t="shared" si="54"/>
        <v>-7.5869336143308708</v>
      </c>
      <c r="BF79" s="162">
        <f t="shared" si="55"/>
        <v>-7.5869336143308708</v>
      </c>
      <c r="BG79" s="165">
        <f t="shared" si="56"/>
        <v>-7.5869336143308708</v>
      </c>
    </row>
    <row r="80" spans="1:59" ht="35.1" customHeight="1" thickBot="1" x14ac:dyDescent="0.45">
      <c r="A80" s="24">
        <v>31</v>
      </c>
      <c r="B80" s="61" t="s">
        <v>45</v>
      </c>
      <c r="C80" s="93">
        <v>5</v>
      </c>
      <c r="D80" s="94">
        <v>5</v>
      </c>
      <c r="E80" s="28">
        <v>10</v>
      </c>
      <c r="F80" s="95">
        <v>12</v>
      </c>
      <c r="G80" s="96">
        <v>12</v>
      </c>
      <c r="H80" s="31">
        <v>24</v>
      </c>
      <c r="I80" s="93">
        <v>9</v>
      </c>
      <c r="J80" s="94">
        <v>9</v>
      </c>
      <c r="K80" s="32">
        <v>18</v>
      </c>
      <c r="L80" s="95">
        <v>2</v>
      </c>
      <c r="M80" s="96">
        <v>2</v>
      </c>
      <c r="N80" s="34">
        <v>4</v>
      </c>
      <c r="O80" s="93">
        <v>6</v>
      </c>
      <c r="P80" s="94">
        <v>6</v>
      </c>
      <c r="Q80" s="34">
        <v>12</v>
      </c>
      <c r="R80" s="95">
        <v>4</v>
      </c>
      <c r="S80" s="96">
        <v>4</v>
      </c>
      <c r="T80" s="35">
        <v>8</v>
      </c>
      <c r="U80" s="85">
        <v>38</v>
      </c>
      <c r="V80" s="85">
        <v>38</v>
      </c>
      <c r="W80" s="86">
        <v>76</v>
      </c>
      <c r="X80" s="151">
        <f t="shared" si="28"/>
        <v>26</v>
      </c>
      <c r="Y80" s="151">
        <f t="shared" si="29"/>
        <v>26</v>
      </c>
      <c r="Z80" s="151">
        <f t="shared" si="39"/>
        <v>52</v>
      </c>
      <c r="AA80" s="151">
        <f t="shared" si="30"/>
        <v>12</v>
      </c>
      <c r="AB80" s="151">
        <f t="shared" si="31"/>
        <v>12</v>
      </c>
      <c r="AC80" s="151">
        <f t="shared" si="40"/>
        <v>24</v>
      </c>
      <c r="AD80" s="151">
        <f t="shared" si="41"/>
        <v>38</v>
      </c>
      <c r="AE80" s="151">
        <f t="shared" si="42"/>
        <v>38</v>
      </c>
      <c r="AF80" s="151">
        <f t="shared" si="43"/>
        <v>76</v>
      </c>
      <c r="AG80" s="1">
        <v>9</v>
      </c>
      <c r="AH80" s="1">
        <v>9</v>
      </c>
      <c r="AI80" s="1">
        <v>18</v>
      </c>
      <c r="AJ80" s="1">
        <v>20</v>
      </c>
      <c r="AK80" s="1">
        <v>20</v>
      </c>
      <c r="AL80" s="1">
        <v>40</v>
      </c>
      <c r="AM80" s="1">
        <v>29</v>
      </c>
      <c r="AN80" s="1">
        <v>29</v>
      </c>
      <c r="AO80" s="1">
        <v>58</v>
      </c>
      <c r="AP80" s="1">
        <v>6</v>
      </c>
      <c r="AQ80" s="1">
        <v>6</v>
      </c>
      <c r="AR80" s="1">
        <v>12</v>
      </c>
      <c r="AS80" s="164">
        <f t="shared" si="32"/>
        <v>333.33333333333331</v>
      </c>
      <c r="AT80" s="162">
        <f t="shared" si="33"/>
        <v>333.33333333333331</v>
      </c>
      <c r="AU80" s="210">
        <f t="shared" si="44"/>
        <v>333.33333333333331</v>
      </c>
      <c r="AV80" s="164">
        <f t="shared" si="45"/>
        <v>188.88888888888889</v>
      </c>
      <c r="AW80" s="162">
        <f t="shared" si="46"/>
        <v>188.88888888888889</v>
      </c>
      <c r="AX80" s="165">
        <f t="shared" si="47"/>
        <v>188.88888888888889</v>
      </c>
      <c r="AY80" s="213">
        <f t="shared" si="48"/>
        <v>-53.846153846153847</v>
      </c>
      <c r="AZ80" s="162">
        <f t="shared" si="49"/>
        <v>-53.846153846153847</v>
      </c>
      <c r="BA80" s="210">
        <f t="shared" si="50"/>
        <v>-53.846153846153847</v>
      </c>
      <c r="BB80" s="164">
        <f t="shared" si="51"/>
        <v>-40</v>
      </c>
      <c r="BC80" s="162">
        <f t="shared" si="52"/>
        <v>-40</v>
      </c>
      <c r="BD80" s="165">
        <f t="shared" si="53"/>
        <v>-40</v>
      </c>
      <c r="BE80" s="213">
        <f t="shared" si="54"/>
        <v>31.034482758620683</v>
      </c>
      <c r="BF80" s="162">
        <f t="shared" si="55"/>
        <v>31.034482758620683</v>
      </c>
      <c r="BG80" s="165">
        <f t="shared" si="56"/>
        <v>31.034482758620683</v>
      </c>
    </row>
    <row r="81" spans="1:59" ht="35.1" customHeight="1" thickBot="1" x14ac:dyDescent="0.45">
      <c r="A81" s="97"/>
      <c r="B81" s="61" t="s">
        <v>13</v>
      </c>
      <c r="C81" s="61">
        <v>10322</v>
      </c>
      <c r="D81" s="61">
        <v>10287</v>
      </c>
      <c r="E81" s="61">
        <v>20609</v>
      </c>
      <c r="F81" s="61">
        <v>9365</v>
      </c>
      <c r="G81" s="61">
        <v>9301</v>
      </c>
      <c r="H81" s="61">
        <v>18666</v>
      </c>
      <c r="I81" s="61">
        <v>9903</v>
      </c>
      <c r="J81" s="61">
        <v>9904</v>
      </c>
      <c r="K81" s="61">
        <v>19807</v>
      </c>
      <c r="L81" s="61">
        <v>9157</v>
      </c>
      <c r="M81" s="61">
        <v>9213</v>
      </c>
      <c r="N81" s="61">
        <v>18370</v>
      </c>
      <c r="O81" s="61">
        <v>10094</v>
      </c>
      <c r="P81" s="61">
        <v>9985</v>
      </c>
      <c r="Q81" s="61">
        <v>20079</v>
      </c>
      <c r="R81" s="61">
        <v>9728</v>
      </c>
      <c r="S81" s="61">
        <v>9077</v>
      </c>
      <c r="T81" s="61">
        <v>18805</v>
      </c>
      <c r="U81" s="61">
        <v>58569</v>
      </c>
      <c r="V81" s="61">
        <v>57767</v>
      </c>
      <c r="W81" s="61">
        <v>116336</v>
      </c>
      <c r="X81" s="151">
        <f t="shared" si="28"/>
        <v>29590</v>
      </c>
      <c r="Y81" s="151">
        <f t="shared" si="29"/>
        <v>29492</v>
      </c>
      <c r="Z81" s="151">
        <f t="shared" si="39"/>
        <v>59082</v>
      </c>
      <c r="AA81" s="151">
        <f t="shared" si="30"/>
        <v>28979</v>
      </c>
      <c r="AB81" s="151">
        <f t="shared" si="31"/>
        <v>28275</v>
      </c>
      <c r="AC81" s="151">
        <f t="shared" si="40"/>
        <v>57254</v>
      </c>
      <c r="AD81" s="151">
        <f t="shared" si="41"/>
        <v>58569</v>
      </c>
      <c r="AE81" s="151">
        <f t="shared" si="42"/>
        <v>57767</v>
      </c>
      <c r="AF81" s="151">
        <f t="shared" si="43"/>
        <v>116336</v>
      </c>
      <c r="AG81" s="1">
        <v>30669</v>
      </c>
      <c r="AH81" s="1">
        <v>29764</v>
      </c>
      <c r="AI81" s="1">
        <v>60433</v>
      </c>
      <c r="AJ81" s="1">
        <v>27855</v>
      </c>
      <c r="AK81" s="1">
        <v>28281</v>
      </c>
      <c r="AL81" s="1">
        <v>56136</v>
      </c>
      <c r="AM81" s="1">
        <v>58524</v>
      </c>
      <c r="AN81" s="1">
        <v>58045</v>
      </c>
      <c r="AO81" s="1">
        <v>116569</v>
      </c>
      <c r="AP81" s="1">
        <v>31505</v>
      </c>
      <c r="AQ81" s="1">
        <v>31312</v>
      </c>
      <c r="AR81" s="1">
        <v>62817</v>
      </c>
      <c r="AS81" s="166">
        <f t="shared" si="32"/>
        <v>-6.0784002539279509</v>
      </c>
      <c r="AT81" s="167">
        <f t="shared" si="33"/>
        <v>-5.8124680633622861</v>
      </c>
      <c r="AU81" s="215">
        <f t="shared" si="44"/>
        <v>-5.9458426858971292</v>
      </c>
      <c r="AV81" s="166">
        <f t="shared" si="45"/>
        <v>-3.518210570934821</v>
      </c>
      <c r="AW81" s="167">
        <f t="shared" si="46"/>
        <v>-0.91385566456121392</v>
      </c>
      <c r="AX81" s="168">
        <f t="shared" si="47"/>
        <v>-2.2355335660979914</v>
      </c>
      <c r="AY81" s="216">
        <f t="shared" si="48"/>
        <v>-2.0648867860763809</v>
      </c>
      <c r="AZ81" s="167">
        <f t="shared" si="49"/>
        <v>-4.1265427912654307</v>
      </c>
      <c r="BA81" s="215">
        <f t="shared" si="50"/>
        <v>-3.0940049422836013</v>
      </c>
      <c r="BB81" s="166">
        <f t="shared" si="51"/>
        <v>4.0351821935020737</v>
      </c>
      <c r="BC81" s="167">
        <f t="shared" si="52"/>
        <v>-2.1215657154982637E-2</v>
      </c>
      <c r="BD81" s="168">
        <f t="shared" si="53"/>
        <v>1.9915918483682571</v>
      </c>
      <c r="BE81" s="216">
        <f t="shared" si="54"/>
        <v>7.6891531679312841E-2</v>
      </c>
      <c r="BF81" s="167">
        <f t="shared" si="55"/>
        <v>-0.4789387544146817</v>
      </c>
      <c r="BG81" s="168">
        <f t="shared" si="56"/>
        <v>-0.19988161518070813</v>
      </c>
    </row>
  </sheetData>
  <mergeCells count="34">
    <mergeCell ref="R6:T6"/>
    <mergeCell ref="C46:N46"/>
    <mergeCell ref="C48:E48"/>
    <mergeCell ref="F48:H48"/>
    <mergeCell ref="I48:K48"/>
    <mergeCell ref="L48:N48"/>
    <mergeCell ref="O48:Q48"/>
    <mergeCell ref="R48:T48"/>
    <mergeCell ref="O6:Q6"/>
    <mergeCell ref="C4:N4"/>
    <mergeCell ref="C6:E6"/>
    <mergeCell ref="F6:H6"/>
    <mergeCell ref="I6:K6"/>
    <mergeCell ref="L6:N6"/>
    <mergeCell ref="X48:Z48"/>
    <mergeCell ref="AA48:AC48"/>
    <mergeCell ref="AD48:AF48"/>
    <mergeCell ref="X5:AF5"/>
    <mergeCell ref="X6:Z6"/>
    <mergeCell ref="AA6:AC6"/>
    <mergeCell ref="AD6:AF6"/>
    <mergeCell ref="X47:AF47"/>
    <mergeCell ref="AS5:BG5"/>
    <mergeCell ref="AV48:AX48"/>
    <mergeCell ref="AY48:BA48"/>
    <mergeCell ref="BB48:BD48"/>
    <mergeCell ref="BE48:BG48"/>
    <mergeCell ref="AS47:BG47"/>
    <mergeCell ref="AS48:AU48"/>
    <mergeCell ref="AS6:AU6"/>
    <mergeCell ref="AV6:AX6"/>
    <mergeCell ref="AY6:BA6"/>
    <mergeCell ref="BB6:BD6"/>
    <mergeCell ref="BE6:B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G59"/>
  <sheetViews>
    <sheetView workbookViewId="0">
      <pane xSplit="2" ySplit="7" topLeftCell="X36" activePane="bottomRight" state="frozen"/>
      <selection pane="topRight" activeCell="C1" sqref="C1"/>
      <selection pane="bottomLeft" activeCell="A8" sqref="A8"/>
      <selection pane="bottomRight" activeCell="X37" sqref="X37:Z37"/>
    </sheetView>
  </sheetViews>
  <sheetFormatPr defaultColWidth="9.140625" defaultRowHeight="15" x14ac:dyDescent="0.25"/>
  <cols>
    <col min="1" max="1" width="6.28515625" style="1" customWidth="1"/>
    <col min="2" max="2" width="18.7109375" style="1" customWidth="1"/>
    <col min="3" max="20" width="12.7109375" style="1" hidden="1" customWidth="1"/>
    <col min="21" max="22" width="14.7109375" style="1" hidden="1" customWidth="1"/>
    <col min="23" max="23" width="15.85546875" style="1" hidden="1" customWidth="1"/>
    <col min="24" max="25" width="9.140625" style="1"/>
    <col min="26" max="26" width="14.140625" style="1" customWidth="1"/>
    <col min="27" max="28" width="9.140625" style="1"/>
    <col min="29" max="29" width="14.42578125" style="1" customWidth="1"/>
    <col min="30" max="31" width="10.28515625" style="1" customWidth="1"/>
    <col min="32" max="32" width="14.42578125" style="1" customWidth="1"/>
    <col min="33" max="40" width="9.140625" style="1"/>
    <col min="41" max="41" width="10.5703125" style="1" bestFit="1" customWidth="1"/>
    <col min="42" max="43" width="9.140625" style="1"/>
    <col min="44" max="44" width="10.5703125" style="1" bestFit="1" customWidth="1"/>
    <col min="45" max="16384" width="9.140625" style="1"/>
  </cols>
  <sheetData>
    <row r="4" spans="1:59" ht="15" customHeight="1" thickBot="1" x14ac:dyDescent="0.3">
      <c r="C4" s="290" t="s">
        <v>49</v>
      </c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</row>
    <row r="5" spans="1:59" ht="27" thickBot="1" x14ac:dyDescent="0.3">
      <c r="X5" s="287" t="s">
        <v>84</v>
      </c>
      <c r="Y5" s="287"/>
      <c r="Z5" s="287"/>
      <c r="AA5" s="287"/>
      <c r="AB5" s="287"/>
      <c r="AC5" s="287"/>
      <c r="AD5" s="287"/>
      <c r="AE5" s="287"/>
      <c r="AF5" s="287"/>
      <c r="AS5" s="247" t="s">
        <v>78</v>
      </c>
      <c r="AT5" s="248"/>
      <c r="AU5" s="248"/>
      <c r="AV5" s="249"/>
      <c r="AW5" s="249"/>
      <c r="AX5" s="249"/>
      <c r="AY5" s="248"/>
      <c r="AZ5" s="248"/>
      <c r="BA5" s="248"/>
      <c r="BB5" s="249"/>
      <c r="BC5" s="249"/>
      <c r="BD5" s="249"/>
      <c r="BE5" s="248"/>
      <c r="BF5" s="248"/>
      <c r="BG5" s="250"/>
    </row>
    <row r="6" spans="1:59" s="7" customFormat="1" ht="23.25" thickBot="1" x14ac:dyDescent="0.5">
      <c r="A6" s="2" t="s">
        <v>1</v>
      </c>
      <c r="B6" s="291" t="s">
        <v>2</v>
      </c>
      <c r="C6" s="293" t="s">
        <v>3</v>
      </c>
      <c r="D6" s="294"/>
      <c r="E6" s="295"/>
      <c r="F6" s="296" t="s">
        <v>4</v>
      </c>
      <c r="G6" s="296"/>
      <c r="H6" s="297"/>
      <c r="I6" s="298" t="s">
        <v>5</v>
      </c>
      <c r="J6" s="296"/>
      <c r="K6" s="297"/>
      <c r="L6" s="298" t="s">
        <v>6</v>
      </c>
      <c r="M6" s="296"/>
      <c r="N6" s="297"/>
      <c r="O6" s="298" t="s">
        <v>7</v>
      </c>
      <c r="P6" s="296"/>
      <c r="Q6" s="297"/>
      <c r="R6" s="298" t="s">
        <v>8</v>
      </c>
      <c r="S6" s="296"/>
      <c r="T6" s="297"/>
      <c r="U6" s="73" t="s">
        <v>9</v>
      </c>
      <c r="V6" s="98"/>
      <c r="W6" s="152" t="s">
        <v>47</v>
      </c>
      <c r="X6" s="289" t="s">
        <v>61</v>
      </c>
      <c r="Y6" s="289"/>
      <c r="Z6" s="289"/>
      <c r="AA6" s="289" t="s">
        <v>62</v>
      </c>
      <c r="AB6" s="289"/>
      <c r="AC6" s="289"/>
      <c r="AD6" s="289" t="s">
        <v>63</v>
      </c>
      <c r="AE6" s="289"/>
      <c r="AF6" s="289"/>
      <c r="AG6" s="286" t="s">
        <v>66</v>
      </c>
      <c r="AH6" s="286"/>
      <c r="AI6" s="286"/>
      <c r="AJ6" s="286" t="s">
        <v>67</v>
      </c>
      <c r="AK6" s="286"/>
      <c r="AL6" s="286"/>
      <c r="AM6" s="286" t="s">
        <v>68</v>
      </c>
      <c r="AN6" s="286"/>
      <c r="AO6" s="286"/>
      <c r="AP6" s="286" t="s">
        <v>69</v>
      </c>
      <c r="AQ6" s="286"/>
      <c r="AR6" s="286"/>
      <c r="AS6" s="251" t="s">
        <v>73</v>
      </c>
      <c r="AT6" s="252"/>
      <c r="AU6" s="253"/>
      <c r="AV6" s="252" t="s">
        <v>75</v>
      </c>
      <c r="AW6" s="252"/>
      <c r="AX6" s="252"/>
      <c r="AY6" s="257" t="s">
        <v>74</v>
      </c>
      <c r="AZ6" s="252"/>
      <c r="BA6" s="253"/>
      <c r="BB6" s="252" t="s">
        <v>76</v>
      </c>
      <c r="BC6" s="252"/>
      <c r="BD6" s="252"/>
      <c r="BE6" s="257" t="s">
        <v>77</v>
      </c>
      <c r="BF6" s="252"/>
      <c r="BG6" s="258"/>
    </row>
    <row r="7" spans="1:59" s="7" customFormat="1" ht="23.25" thickBot="1" x14ac:dyDescent="0.5">
      <c r="A7" s="8"/>
      <c r="B7" s="292"/>
      <c r="C7" s="10" t="s">
        <v>11</v>
      </c>
      <c r="D7" s="11" t="s">
        <v>12</v>
      </c>
      <c r="E7" s="12" t="s">
        <v>13</v>
      </c>
      <c r="F7" s="13" t="s">
        <v>11</v>
      </c>
      <c r="G7" s="14" t="s">
        <v>12</v>
      </c>
      <c r="H7" s="15" t="s">
        <v>13</v>
      </c>
      <c r="I7" s="16" t="s">
        <v>11</v>
      </c>
      <c r="J7" s="17" t="s">
        <v>12</v>
      </c>
      <c r="K7" s="18" t="s">
        <v>13</v>
      </c>
      <c r="L7" s="19" t="s">
        <v>14</v>
      </c>
      <c r="M7" s="20" t="s">
        <v>12</v>
      </c>
      <c r="N7" s="15" t="s">
        <v>13</v>
      </c>
      <c r="O7" s="13" t="s">
        <v>11</v>
      </c>
      <c r="P7" s="14" t="s">
        <v>12</v>
      </c>
      <c r="Q7" s="15" t="s">
        <v>13</v>
      </c>
      <c r="R7" s="16" t="s">
        <v>11</v>
      </c>
      <c r="S7" s="17" t="s">
        <v>12</v>
      </c>
      <c r="T7" s="15" t="s">
        <v>13</v>
      </c>
      <c r="U7" s="99" t="s">
        <v>11</v>
      </c>
      <c r="V7" s="78" t="s">
        <v>12</v>
      </c>
      <c r="W7" s="123" t="s">
        <v>48</v>
      </c>
      <c r="X7" s="153" t="s">
        <v>11</v>
      </c>
      <c r="Y7" s="153" t="s">
        <v>12</v>
      </c>
      <c r="Z7" s="153" t="s">
        <v>48</v>
      </c>
      <c r="AA7" s="153" t="s">
        <v>11</v>
      </c>
      <c r="AB7" s="153" t="s">
        <v>12</v>
      </c>
      <c r="AC7" s="153" t="s">
        <v>48</v>
      </c>
      <c r="AD7" s="153" t="s">
        <v>11</v>
      </c>
      <c r="AE7" s="153" t="s">
        <v>12</v>
      </c>
      <c r="AF7" s="153" t="s">
        <v>48</v>
      </c>
      <c r="AG7" s="156" t="s">
        <v>11</v>
      </c>
      <c r="AH7" s="157" t="s">
        <v>12</v>
      </c>
      <c r="AI7" s="158" t="s">
        <v>13</v>
      </c>
      <c r="AJ7" s="156" t="s">
        <v>11</v>
      </c>
      <c r="AK7" s="157" t="s">
        <v>12</v>
      </c>
      <c r="AL7" s="158" t="s">
        <v>13</v>
      </c>
      <c r="AM7" s="156" t="s">
        <v>11</v>
      </c>
      <c r="AN7" s="157" t="s">
        <v>12</v>
      </c>
      <c r="AO7" s="158" t="s">
        <v>13</v>
      </c>
      <c r="AP7" s="156" t="s">
        <v>11</v>
      </c>
      <c r="AQ7" s="157" t="s">
        <v>12</v>
      </c>
      <c r="AR7" s="201" t="s">
        <v>13</v>
      </c>
      <c r="AS7" s="224" t="s">
        <v>11</v>
      </c>
      <c r="AT7" s="225" t="s">
        <v>12</v>
      </c>
      <c r="AU7" s="191" t="s">
        <v>13</v>
      </c>
      <c r="AV7" s="202" t="s">
        <v>11</v>
      </c>
      <c r="AW7" s="202" t="s">
        <v>12</v>
      </c>
      <c r="AX7" s="175" t="s">
        <v>13</v>
      </c>
      <c r="AY7" s="226" t="s">
        <v>11</v>
      </c>
      <c r="AZ7" s="225" t="s">
        <v>12</v>
      </c>
      <c r="BA7" s="191" t="s">
        <v>13</v>
      </c>
      <c r="BB7" s="202" t="s">
        <v>11</v>
      </c>
      <c r="BC7" s="202" t="s">
        <v>12</v>
      </c>
      <c r="BD7" s="175" t="s">
        <v>13</v>
      </c>
      <c r="BE7" s="226" t="s">
        <v>11</v>
      </c>
      <c r="BF7" s="225" t="s">
        <v>12</v>
      </c>
      <c r="BG7" s="188" t="s">
        <v>13</v>
      </c>
    </row>
    <row r="8" spans="1:59" ht="20.25" x14ac:dyDescent="0.4">
      <c r="A8" s="100">
        <v>1</v>
      </c>
      <c r="B8" s="39" t="s">
        <v>15</v>
      </c>
      <c r="C8" s="26">
        <v>127051</v>
      </c>
      <c r="D8" s="27">
        <v>145662</v>
      </c>
      <c r="E8" s="101">
        <v>272713</v>
      </c>
      <c r="F8" s="29">
        <v>89229</v>
      </c>
      <c r="G8" s="30">
        <v>108487</v>
      </c>
      <c r="H8" s="102">
        <v>197716</v>
      </c>
      <c r="I8" s="26">
        <v>117775</v>
      </c>
      <c r="J8" s="27">
        <v>124811</v>
      </c>
      <c r="K8" s="32">
        <v>242586</v>
      </c>
      <c r="L8" s="89">
        <v>129809</v>
      </c>
      <c r="M8" s="88">
        <v>133512</v>
      </c>
      <c r="N8" s="103">
        <v>263321</v>
      </c>
      <c r="O8" s="104">
        <v>119596</v>
      </c>
      <c r="P8" s="105">
        <v>135892</v>
      </c>
      <c r="Q8" s="103">
        <v>255488</v>
      </c>
      <c r="R8" s="89">
        <v>130249</v>
      </c>
      <c r="S8" s="88">
        <v>125136</v>
      </c>
      <c r="T8" s="106">
        <v>255385</v>
      </c>
      <c r="U8" s="107">
        <v>713709</v>
      </c>
      <c r="V8" s="108">
        <v>773500</v>
      </c>
      <c r="W8" s="101">
        <v>1487209</v>
      </c>
      <c r="X8" s="151">
        <f>C8+F8+I8</f>
        <v>334055</v>
      </c>
      <c r="Y8" s="151">
        <f>D8+G8+J8</f>
        <v>378960</v>
      </c>
      <c r="Z8" s="151">
        <f>SUM(X8:Y8)</f>
        <v>713015</v>
      </c>
      <c r="AA8" s="151">
        <f>L8+O8+R8</f>
        <v>379654</v>
      </c>
      <c r="AB8" s="151">
        <f>M8+P8+S8</f>
        <v>394540</v>
      </c>
      <c r="AC8" s="151">
        <f>SUM(AA8:AB8)</f>
        <v>774194</v>
      </c>
      <c r="AD8" s="151">
        <f>X8+AA8</f>
        <v>713709</v>
      </c>
      <c r="AE8" s="151">
        <f>Y8+AB8</f>
        <v>773500</v>
      </c>
      <c r="AF8" s="151">
        <f>SUM(AD8:AE8)</f>
        <v>1487209</v>
      </c>
      <c r="AG8" s="159">
        <v>327930</v>
      </c>
      <c r="AH8" s="159">
        <v>367626</v>
      </c>
      <c r="AI8" s="159">
        <v>695556</v>
      </c>
      <c r="AJ8" s="159">
        <v>348615</v>
      </c>
      <c r="AK8" s="159">
        <v>375770</v>
      </c>
      <c r="AL8" s="159">
        <v>724385</v>
      </c>
      <c r="AM8" s="159">
        <v>676545</v>
      </c>
      <c r="AN8" s="159">
        <v>743396</v>
      </c>
      <c r="AO8" s="159">
        <v>1419941</v>
      </c>
      <c r="AP8" s="159">
        <v>421646</v>
      </c>
      <c r="AQ8" s="159">
        <v>386524</v>
      </c>
      <c r="AR8" s="159">
        <v>808170</v>
      </c>
      <c r="AS8" s="169">
        <f>(X8/AP8-1)*100</f>
        <v>-20.773587322066376</v>
      </c>
      <c r="AT8" s="170">
        <f>(Y8/AQ8-1)*100</f>
        <v>-1.9569289358487452</v>
      </c>
      <c r="AU8" s="222">
        <f>(Z8/AR8-1)*100</f>
        <v>-11.774131680215794</v>
      </c>
      <c r="AV8" s="162">
        <f>(X8/AG8-1)*100</f>
        <v>1.8677766596529644</v>
      </c>
      <c r="AW8" s="162">
        <f>(Y8/AH8-1)*100</f>
        <v>3.0830245956488422</v>
      </c>
      <c r="AX8" s="163">
        <f>(Z8/AI8-1)*100</f>
        <v>2.5100782683205924</v>
      </c>
      <c r="AY8" s="223">
        <f>(AA8/X8-1)*100</f>
        <v>13.650147430812298</v>
      </c>
      <c r="AZ8" s="170">
        <f>(AB8/Y8-1)*100</f>
        <v>4.1112518471606574</v>
      </c>
      <c r="BA8" s="222">
        <f>(AC8/Z8-1)*100</f>
        <v>8.5803243971024337</v>
      </c>
      <c r="BB8" s="162">
        <f t="shared" ref="BB8:BG8" si="0">(AA8/AJ8-1)*100</f>
        <v>8.9035182077650035</v>
      </c>
      <c r="BC8" s="162">
        <f t="shared" si="0"/>
        <v>4.9950767756872461</v>
      </c>
      <c r="BD8" s="163">
        <f t="shared" si="0"/>
        <v>6.8760396750346953</v>
      </c>
      <c r="BE8" s="223">
        <f t="shared" si="0"/>
        <v>5.4932044431634353</v>
      </c>
      <c r="BF8" s="170">
        <f t="shared" si="0"/>
        <v>4.0495240759971907</v>
      </c>
      <c r="BG8" s="172">
        <f t="shared" si="0"/>
        <v>4.7373799333916056</v>
      </c>
    </row>
    <row r="9" spans="1:59" ht="20.25" x14ac:dyDescent="0.4">
      <c r="A9" s="100">
        <v>2</v>
      </c>
      <c r="B9" s="39" t="s">
        <v>16</v>
      </c>
      <c r="C9" s="40">
        <v>39499</v>
      </c>
      <c r="D9" s="41">
        <v>43042</v>
      </c>
      <c r="E9" s="101">
        <v>82541</v>
      </c>
      <c r="F9" s="42">
        <v>24454</v>
      </c>
      <c r="G9" s="41">
        <v>29332</v>
      </c>
      <c r="H9" s="102">
        <v>53786</v>
      </c>
      <c r="I9" s="40">
        <v>32927</v>
      </c>
      <c r="J9" s="41">
        <v>38185</v>
      </c>
      <c r="K9" s="32">
        <v>71112</v>
      </c>
      <c r="L9" s="83">
        <v>38278</v>
      </c>
      <c r="M9" s="84">
        <v>42724</v>
      </c>
      <c r="N9" s="103">
        <v>81002</v>
      </c>
      <c r="O9" s="90">
        <v>37298</v>
      </c>
      <c r="P9" s="109">
        <v>42934</v>
      </c>
      <c r="Q9" s="103">
        <v>80232</v>
      </c>
      <c r="R9" s="83">
        <v>46563</v>
      </c>
      <c r="S9" s="84">
        <v>39903</v>
      </c>
      <c r="T9" s="106">
        <v>86466</v>
      </c>
      <c r="U9" s="107">
        <v>219019</v>
      </c>
      <c r="V9" s="108">
        <v>236120</v>
      </c>
      <c r="W9" s="101">
        <v>455139</v>
      </c>
      <c r="X9" s="151">
        <f t="shared" ref="X9:X59" si="1">C9+F9+I9</f>
        <v>96880</v>
      </c>
      <c r="Y9" s="151">
        <f t="shared" ref="Y9:Y59" si="2">D9+G9+J9</f>
        <v>110559</v>
      </c>
      <c r="Z9" s="151">
        <f t="shared" ref="Z9:Z59" si="3">SUM(X9:Y9)</f>
        <v>207439</v>
      </c>
      <c r="AA9" s="151">
        <f t="shared" ref="AA9:AA59" si="4">L9+O9+R9</f>
        <v>122139</v>
      </c>
      <c r="AB9" s="151">
        <f t="shared" ref="AB9:AB59" si="5">M9+P9+S9</f>
        <v>125561</v>
      </c>
      <c r="AC9" s="151">
        <f t="shared" ref="AC9:AC59" si="6">SUM(AA9:AB9)</f>
        <v>247700</v>
      </c>
      <c r="AD9" s="151">
        <f t="shared" ref="AD9:AD59" si="7">X9+AA9</f>
        <v>219019</v>
      </c>
      <c r="AE9" s="151">
        <f t="shared" ref="AE9:AE59" si="8">Y9+AB9</f>
        <v>236120</v>
      </c>
      <c r="AF9" s="151">
        <f t="shared" ref="AF9:AF59" si="9">SUM(AD9:AE9)</f>
        <v>455139</v>
      </c>
      <c r="AG9" s="159">
        <v>104371</v>
      </c>
      <c r="AH9" s="159">
        <v>107253</v>
      </c>
      <c r="AI9" s="159">
        <v>211624</v>
      </c>
      <c r="AJ9" s="159">
        <v>118867</v>
      </c>
      <c r="AK9" s="159">
        <v>121035</v>
      </c>
      <c r="AL9" s="159">
        <v>239902</v>
      </c>
      <c r="AM9" s="159">
        <v>223238</v>
      </c>
      <c r="AN9" s="159">
        <v>228288</v>
      </c>
      <c r="AO9" s="159">
        <v>451526</v>
      </c>
      <c r="AP9" s="159">
        <v>135536</v>
      </c>
      <c r="AQ9" s="159">
        <v>137696</v>
      </c>
      <c r="AR9" s="159">
        <v>273232</v>
      </c>
      <c r="AS9" s="164">
        <f t="shared" ref="AS9:AS28" si="10">(X9/AP9-1)*100</f>
        <v>-28.520835792704524</v>
      </c>
      <c r="AT9" s="162">
        <f t="shared" ref="AT9:AT28" si="11">(Y9/AQ9-1)*100</f>
        <v>-19.707907273994884</v>
      </c>
      <c r="AU9" s="210">
        <f t="shared" ref="AU9:AU28" si="12">(Z9/AR9-1)*100</f>
        <v>-24.079536803888267</v>
      </c>
      <c r="AV9" s="162">
        <f t="shared" ref="AV9:AV28" si="13">(X9/AG9-1)*100</f>
        <v>-7.1772810455011493</v>
      </c>
      <c r="AW9" s="162">
        <f t="shared" ref="AW9:AW28" si="14">(Y9/AH9-1)*100</f>
        <v>3.0824312606640314</v>
      </c>
      <c r="AX9" s="163">
        <f t="shared" ref="AX9:AX28" si="15">(Z9/AI9-1)*100</f>
        <v>-1.977563981400976</v>
      </c>
      <c r="AY9" s="213">
        <f t="shared" ref="AY9:AY28" si="16">(AA9/X9-1)*100</f>
        <v>26.072460776218009</v>
      </c>
      <c r="AZ9" s="162">
        <f t="shared" ref="AZ9:AZ28" si="17">(AB9/Y9-1)*100</f>
        <v>13.569225481417169</v>
      </c>
      <c r="BA9" s="210">
        <f t="shared" ref="BA9:BA28" si="18">(AC9/Z9-1)*100</f>
        <v>19.408597226172517</v>
      </c>
      <c r="BB9" s="162">
        <f t="shared" ref="BB9:BB28" si="19">(AA9/AJ9-1)*100</f>
        <v>2.7526563301841556</v>
      </c>
      <c r="BC9" s="162">
        <f t="shared" ref="BC9:BC28" si="20">(AB9/AK9-1)*100</f>
        <v>3.7394142190275481</v>
      </c>
      <c r="BD9" s="163">
        <f t="shared" ref="BD9:BD28" si="21">(AC9/AL9-1)*100</f>
        <v>3.2504939516969422</v>
      </c>
      <c r="BE9" s="213">
        <f t="shared" ref="BE9:BE28" si="22">(AD9/AM9-1)*100</f>
        <v>-1.8899112158324294</v>
      </c>
      <c r="BF9" s="162">
        <f t="shared" ref="BF9:BF28" si="23">(AE9/AN9-1)*100</f>
        <v>3.4307541351275672</v>
      </c>
      <c r="BG9" s="165">
        <f t="shared" ref="BG9:BG28" si="24">(AF9/AO9-1)*100</f>
        <v>0.80017540518153574</v>
      </c>
    </row>
    <row r="10" spans="1:59" ht="20.25" x14ac:dyDescent="0.4">
      <c r="A10" s="100">
        <v>3</v>
      </c>
      <c r="B10" s="39" t="s">
        <v>17</v>
      </c>
      <c r="C10" s="43">
        <v>4140</v>
      </c>
      <c r="D10" s="43">
        <v>6287</v>
      </c>
      <c r="E10" s="101">
        <v>10427</v>
      </c>
      <c r="F10" s="42">
        <v>2587</v>
      </c>
      <c r="G10" s="41">
        <v>3355</v>
      </c>
      <c r="H10" s="102">
        <v>5942</v>
      </c>
      <c r="I10" s="40">
        <v>2762</v>
      </c>
      <c r="J10" s="41">
        <v>2942</v>
      </c>
      <c r="K10" s="32">
        <v>5704</v>
      </c>
      <c r="L10" s="83">
        <v>2904</v>
      </c>
      <c r="M10" s="84">
        <v>2870</v>
      </c>
      <c r="N10" s="103">
        <v>5774</v>
      </c>
      <c r="O10" s="43">
        <v>2690</v>
      </c>
      <c r="P10" s="43">
        <v>2974</v>
      </c>
      <c r="Q10" s="103">
        <v>5664</v>
      </c>
      <c r="R10" s="83">
        <v>2740</v>
      </c>
      <c r="S10" s="84">
        <v>2293</v>
      </c>
      <c r="T10" s="106">
        <v>5033</v>
      </c>
      <c r="U10" s="107">
        <v>17823</v>
      </c>
      <c r="V10" s="108">
        <v>20721</v>
      </c>
      <c r="W10" s="101">
        <v>38544</v>
      </c>
      <c r="X10" s="151">
        <f t="shared" si="1"/>
        <v>9489</v>
      </c>
      <c r="Y10" s="151">
        <f t="shared" si="2"/>
        <v>12584</v>
      </c>
      <c r="Z10" s="151">
        <f t="shared" si="3"/>
        <v>22073</v>
      </c>
      <c r="AA10" s="151">
        <f t="shared" si="4"/>
        <v>8334</v>
      </c>
      <c r="AB10" s="151">
        <f t="shared" si="5"/>
        <v>8137</v>
      </c>
      <c r="AC10" s="151">
        <f t="shared" si="6"/>
        <v>16471</v>
      </c>
      <c r="AD10" s="151">
        <f t="shared" si="7"/>
        <v>17823</v>
      </c>
      <c r="AE10" s="151">
        <f t="shared" si="8"/>
        <v>20721</v>
      </c>
      <c r="AF10" s="151">
        <f t="shared" si="9"/>
        <v>38544</v>
      </c>
      <c r="AG10" s="159">
        <v>10286</v>
      </c>
      <c r="AH10" s="159">
        <v>10135</v>
      </c>
      <c r="AI10" s="159">
        <v>20421</v>
      </c>
      <c r="AJ10" s="159">
        <v>8387</v>
      </c>
      <c r="AK10" s="159">
        <v>9606</v>
      </c>
      <c r="AL10" s="159">
        <v>17993</v>
      </c>
      <c r="AM10" s="159">
        <v>18673</v>
      </c>
      <c r="AN10" s="159">
        <v>19741</v>
      </c>
      <c r="AO10" s="159">
        <v>38414</v>
      </c>
      <c r="AP10" s="159">
        <v>14105</v>
      </c>
      <c r="AQ10" s="159">
        <v>11387</v>
      </c>
      <c r="AR10" s="159">
        <v>25492</v>
      </c>
      <c r="AS10" s="164">
        <f t="shared" si="10"/>
        <v>-32.725983693725624</v>
      </c>
      <c r="AT10" s="162">
        <f t="shared" si="11"/>
        <v>10.511987354000185</v>
      </c>
      <c r="AU10" s="210">
        <f t="shared" si="12"/>
        <v>-13.412050839479051</v>
      </c>
      <c r="AV10" s="162">
        <f t="shared" si="13"/>
        <v>-7.7483958778922783</v>
      </c>
      <c r="AW10" s="162">
        <f t="shared" si="14"/>
        <v>24.163788850517996</v>
      </c>
      <c r="AX10" s="163">
        <f t="shared" si="15"/>
        <v>8.0897115714215762</v>
      </c>
      <c r="AY10" s="213">
        <f t="shared" si="16"/>
        <v>-12.171988618400253</v>
      </c>
      <c r="AZ10" s="162">
        <f t="shared" si="17"/>
        <v>-35.33852511125238</v>
      </c>
      <c r="BA10" s="210">
        <f t="shared" si="18"/>
        <v>-25.379422824264942</v>
      </c>
      <c r="BB10" s="162">
        <f t="shared" si="19"/>
        <v>-0.63193036842732475</v>
      </c>
      <c r="BC10" s="162">
        <f t="shared" si="20"/>
        <v>-15.292525504892772</v>
      </c>
      <c r="BD10" s="163">
        <f t="shared" si="21"/>
        <v>-8.4588451064302799</v>
      </c>
      <c r="BE10" s="213">
        <f t="shared" si="22"/>
        <v>-4.5520269908423945</v>
      </c>
      <c r="BF10" s="162">
        <f t="shared" si="23"/>
        <v>4.9642875234283901</v>
      </c>
      <c r="BG10" s="165">
        <f t="shared" si="24"/>
        <v>0.33841828500025262</v>
      </c>
    </row>
    <row r="11" spans="1:59" ht="20.25" x14ac:dyDescent="0.4">
      <c r="A11" s="100">
        <v>4</v>
      </c>
      <c r="B11" s="39" t="s">
        <v>18</v>
      </c>
      <c r="C11" s="43">
        <v>13758</v>
      </c>
      <c r="D11" s="43">
        <v>7014</v>
      </c>
      <c r="E11" s="101">
        <v>20772</v>
      </c>
      <c r="F11" s="43">
        <v>8723</v>
      </c>
      <c r="G11" s="43">
        <v>5931</v>
      </c>
      <c r="H11" s="102">
        <v>14654</v>
      </c>
      <c r="I11" s="53">
        <v>6759</v>
      </c>
      <c r="J11" s="53">
        <v>6424</v>
      </c>
      <c r="K11" s="32">
        <v>13183</v>
      </c>
      <c r="L11" s="43">
        <v>8486</v>
      </c>
      <c r="M11" s="43">
        <v>10844</v>
      </c>
      <c r="N11" s="103">
        <v>19330</v>
      </c>
      <c r="O11" s="53">
        <v>8164</v>
      </c>
      <c r="P11" s="110">
        <v>15275</v>
      </c>
      <c r="Q11" s="103">
        <v>23439</v>
      </c>
      <c r="R11" s="83">
        <v>7449</v>
      </c>
      <c r="S11" s="84">
        <v>4504</v>
      </c>
      <c r="T11" s="106">
        <v>11953</v>
      </c>
      <c r="U11" s="107">
        <v>53339</v>
      </c>
      <c r="V11" s="108">
        <v>49992</v>
      </c>
      <c r="W11" s="101">
        <v>103331</v>
      </c>
      <c r="X11" s="151">
        <f t="shared" si="1"/>
        <v>29240</v>
      </c>
      <c r="Y11" s="151">
        <f t="shared" si="2"/>
        <v>19369</v>
      </c>
      <c r="Z11" s="151">
        <f t="shared" si="3"/>
        <v>48609</v>
      </c>
      <c r="AA11" s="151">
        <f t="shared" si="4"/>
        <v>24099</v>
      </c>
      <c r="AB11" s="151">
        <f t="shared" si="5"/>
        <v>30623</v>
      </c>
      <c r="AC11" s="151">
        <f t="shared" si="6"/>
        <v>54722</v>
      </c>
      <c r="AD11" s="151">
        <f t="shared" si="7"/>
        <v>53339</v>
      </c>
      <c r="AE11" s="151">
        <f t="shared" si="8"/>
        <v>49992</v>
      </c>
      <c r="AF11" s="151">
        <f t="shared" si="9"/>
        <v>103331</v>
      </c>
      <c r="AG11" s="159">
        <v>19518</v>
      </c>
      <c r="AH11" s="159">
        <v>16186</v>
      </c>
      <c r="AI11" s="159">
        <v>35704</v>
      </c>
      <c r="AJ11" s="159">
        <v>30942</v>
      </c>
      <c r="AK11" s="159">
        <v>29850</v>
      </c>
      <c r="AL11" s="159">
        <v>60792</v>
      </c>
      <c r="AM11" s="159">
        <v>50460</v>
      </c>
      <c r="AN11" s="159">
        <v>46036</v>
      </c>
      <c r="AO11" s="159">
        <v>96496</v>
      </c>
      <c r="AP11" s="159">
        <v>19449</v>
      </c>
      <c r="AQ11" s="159">
        <v>17247</v>
      </c>
      <c r="AR11" s="159">
        <v>36696</v>
      </c>
      <c r="AS11" s="164">
        <f t="shared" si="10"/>
        <v>50.341919893053635</v>
      </c>
      <c r="AT11" s="162">
        <f t="shared" si="11"/>
        <v>12.303589029976237</v>
      </c>
      <c r="AU11" s="210">
        <f t="shared" si="12"/>
        <v>32.464028776978424</v>
      </c>
      <c r="AV11" s="162">
        <f t="shared" si="13"/>
        <v>49.810431396659503</v>
      </c>
      <c r="AW11" s="162">
        <f t="shared" si="14"/>
        <v>19.665142715927342</v>
      </c>
      <c r="AX11" s="163">
        <f t="shared" si="15"/>
        <v>36.144409589961903</v>
      </c>
      <c r="AY11" s="213">
        <f t="shared" si="16"/>
        <v>-17.582079343365255</v>
      </c>
      <c r="AZ11" s="162">
        <f t="shared" si="17"/>
        <v>58.103154525272352</v>
      </c>
      <c r="BA11" s="210">
        <f t="shared" si="18"/>
        <v>12.57586043736756</v>
      </c>
      <c r="BB11" s="162">
        <f t="shared" si="19"/>
        <v>-22.115571068450645</v>
      </c>
      <c r="BC11" s="162">
        <f t="shared" si="20"/>
        <v>2.5896147403685177</v>
      </c>
      <c r="BD11" s="163">
        <f t="shared" si="21"/>
        <v>-9.9848664297933922</v>
      </c>
      <c r="BE11" s="213">
        <f t="shared" si="22"/>
        <v>5.7055093143083546</v>
      </c>
      <c r="BF11" s="162">
        <f t="shared" si="23"/>
        <v>8.5932748283951597</v>
      </c>
      <c r="BG11" s="165">
        <f t="shared" si="24"/>
        <v>7.0831951583485431</v>
      </c>
    </row>
    <row r="12" spans="1:59" ht="20.25" x14ac:dyDescent="0.4">
      <c r="A12" s="100">
        <v>5</v>
      </c>
      <c r="B12" s="39" t="s">
        <v>19</v>
      </c>
      <c r="C12" s="111">
        <v>2877</v>
      </c>
      <c r="D12" s="30">
        <v>4342</v>
      </c>
      <c r="E12" s="101">
        <v>7219</v>
      </c>
      <c r="F12" s="43">
        <v>1048</v>
      </c>
      <c r="G12" s="43">
        <v>1901</v>
      </c>
      <c r="H12" s="102">
        <v>2949</v>
      </c>
      <c r="I12" s="43">
        <v>1072</v>
      </c>
      <c r="J12" s="43">
        <v>2706</v>
      </c>
      <c r="K12" s="32">
        <v>3778</v>
      </c>
      <c r="L12" s="89">
        <v>2107</v>
      </c>
      <c r="M12" s="88">
        <v>2148</v>
      </c>
      <c r="N12" s="103">
        <v>4255</v>
      </c>
      <c r="O12" s="87">
        <v>1923</v>
      </c>
      <c r="P12" s="109">
        <v>2390</v>
      </c>
      <c r="Q12" s="103">
        <v>4313</v>
      </c>
      <c r="R12" s="83">
        <v>1803</v>
      </c>
      <c r="S12" s="84">
        <v>1775</v>
      </c>
      <c r="T12" s="106">
        <v>3578</v>
      </c>
      <c r="U12" s="107">
        <v>10830</v>
      </c>
      <c r="V12" s="108">
        <v>15262</v>
      </c>
      <c r="W12" s="101">
        <v>26092</v>
      </c>
      <c r="X12" s="151">
        <f t="shared" si="1"/>
        <v>4997</v>
      </c>
      <c r="Y12" s="151">
        <f t="shared" si="2"/>
        <v>8949</v>
      </c>
      <c r="Z12" s="151">
        <f t="shared" si="3"/>
        <v>13946</v>
      </c>
      <c r="AA12" s="151">
        <f t="shared" si="4"/>
        <v>5833</v>
      </c>
      <c r="AB12" s="151">
        <f t="shared" si="5"/>
        <v>6313</v>
      </c>
      <c r="AC12" s="151">
        <f t="shared" si="6"/>
        <v>12146</v>
      </c>
      <c r="AD12" s="151">
        <f t="shared" si="7"/>
        <v>10830</v>
      </c>
      <c r="AE12" s="151">
        <f t="shared" si="8"/>
        <v>15262</v>
      </c>
      <c r="AF12" s="151">
        <f t="shared" si="9"/>
        <v>26092</v>
      </c>
      <c r="AG12" s="159">
        <v>5051</v>
      </c>
      <c r="AH12" s="159">
        <v>6790</v>
      </c>
      <c r="AI12" s="159">
        <v>11841</v>
      </c>
      <c r="AJ12" s="159">
        <v>5430</v>
      </c>
      <c r="AK12" s="159">
        <v>5903</v>
      </c>
      <c r="AL12" s="159">
        <v>11333</v>
      </c>
      <c r="AM12" s="159">
        <v>10481</v>
      </c>
      <c r="AN12" s="159">
        <v>12693</v>
      </c>
      <c r="AO12" s="159">
        <v>23174</v>
      </c>
      <c r="AP12" s="159">
        <v>8650</v>
      </c>
      <c r="AQ12" s="159">
        <v>5911</v>
      </c>
      <c r="AR12" s="159">
        <v>14561</v>
      </c>
      <c r="AS12" s="164">
        <f t="shared" si="10"/>
        <v>-42.23121387283237</v>
      </c>
      <c r="AT12" s="162">
        <f t="shared" si="11"/>
        <v>51.395702926746736</v>
      </c>
      <c r="AU12" s="210">
        <f t="shared" si="12"/>
        <v>-4.2236110157269469</v>
      </c>
      <c r="AV12" s="162">
        <f t="shared" si="13"/>
        <v>-1.0690952286675937</v>
      </c>
      <c r="AW12" s="162">
        <f t="shared" si="14"/>
        <v>31.796759941089835</v>
      </c>
      <c r="AX12" s="163">
        <f t="shared" si="15"/>
        <v>17.777214762266702</v>
      </c>
      <c r="AY12" s="213">
        <f t="shared" si="16"/>
        <v>16.730038022813698</v>
      </c>
      <c r="AZ12" s="162">
        <f t="shared" si="17"/>
        <v>-29.455805117890264</v>
      </c>
      <c r="BA12" s="210">
        <f t="shared" si="18"/>
        <v>-12.906926717338308</v>
      </c>
      <c r="BB12" s="162">
        <f t="shared" si="19"/>
        <v>7.4217311233885752</v>
      </c>
      <c r="BC12" s="162">
        <f t="shared" si="20"/>
        <v>6.9456208707436851</v>
      </c>
      <c r="BD12" s="163">
        <f t="shared" si="21"/>
        <v>7.173740404129525</v>
      </c>
      <c r="BE12" s="213">
        <f t="shared" si="22"/>
        <v>3.3298349394141891</v>
      </c>
      <c r="BF12" s="162">
        <f t="shared" si="23"/>
        <v>20.239502087764905</v>
      </c>
      <c r="BG12" s="165">
        <f t="shared" si="24"/>
        <v>12.591697592129103</v>
      </c>
    </row>
    <row r="13" spans="1:59" ht="20.25" x14ac:dyDescent="0.4">
      <c r="A13" s="100">
        <v>6</v>
      </c>
      <c r="B13" s="39" t="s">
        <v>21</v>
      </c>
      <c r="C13" s="40">
        <v>0</v>
      </c>
      <c r="D13" s="41">
        <v>0</v>
      </c>
      <c r="E13" s="101">
        <v>0</v>
      </c>
      <c r="F13" s="42">
        <v>0</v>
      </c>
      <c r="G13" s="41">
        <v>0</v>
      </c>
      <c r="H13" s="102">
        <v>0</v>
      </c>
      <c r="I13" s="40">
        <v>2</v>
      </c>
      <c r="J13" s="41">
        <v>0</v>
      </c>
      <c r="K13" s="32">
        <v>2</v>
      </c>
      <c r="L13" s="83">
        <v>14</v>
      </c>
      <c r="M13" s="84">
        <v>0</v>
      </c>
      <c r="N13" s="103">
        <v>14</v>
      </c>
      <c r="O13" s="90">
        <v>0</v>
      </c>
      <c r="P13" s="109">
        <v>0</v>
      </c>
      <c r="Q13" s="103">
        <v>0</v>
      </c>
      <c r="R13" s="83">
        <v>12</v>
      </c>
      <c r="S13" s="84">
        <v>0</v>
      </c>
      <c r="T13" s="106">
        <v>12</v>
      </c>
      <c r="U13" s="107">
        <v>28</v>
      </c>
      <c r="V13" s="108">
        <v>0</v>
      </c>
      <c r="W13" s="101">
        <v>28</v>
      </c>
      <c r="X13" s="151">
        <f t="shared" si="1"/>
        <v>2</v>
      </c>
      <c r="Y13" s="151">
        <f t="shared" si="2"/>
        <v>0</v>
      </c>
      <c r="Z13" s="151">
        <f t="shared" si="3"/>
        <v>2</v>
      </c>
      <c r="AA13" s="151">
        <f t="shared" si="4"/>
        <v>26</v>
      </c>
      <c r="AB13" s="151">
        <f t="shared" si="5"/>
        <v>0</v>
      </c>
      <c r="AC13" s="151">
        <f t="shared" si="6"/>
        <v>26</v>
      </c>
      <c r="AD13" s="151">
        <f t="shared" si="7"/>
        <v>28</v>
      </c>
      <c r="AE13" s="151">
        <f t="shared" si="8"/>
        <v>0</v>
      </c>
      <c r="AF13" s="151">
        <f t="shared" si="9"/>
        <v>28</v>
      </c>
      <c r="AG13" s="159">
        <v>2384</v>
      </c>
      <c r="AH13" s="159">
        <v>1937</v>
      </c>
      <c r="AI13" s="159">
        <v>4321</v>
      </c>
      <c r="AJ13" s="159">
        <v>3321</v>
      </c>
      <c r="AK13" s="159">
        <v>5086</v>
      </c>
      <c r="AL13" s="159">
        <v>8407</v>
      </c>
      <c r="AM13" s="159">
        <v>5705</v>
      </c>
      <c r="AN13" s="159">
        <v>7023</v>
      </c>
      <c r="AO13" s="159">
        <v>12728</v>
      </c>
      <c r="AP13" s="159">
        <v>265</v>
      </c>
      <c r="AQ13" s="159">
        <v>269</v>
      </c>
      <c r="AR13" s="159">
        <v>534</v>
      </c>
      <c r="AS13" s="164">
        <f t="shared" si="10"/>
        <v>-99.245283018867923</v>
      </c>
      <c r="AT13" s="162">
        <f t="shared" si="11"/>
        <v>-100</v>
      </c>
      <c r="AU13" s="210">
        <f t="shared" si="12"/>
        <v>-99.625468164794</v>
      </c>
      <c r="AV13" s="162">
        <f t="shared" si="13"/>
        <v>-99.916107382550337</v>
      </c>
      <c r="AW13" s="162">
        <f t="shared" si="14"/>
        <v>-100</v>
      </c>
      <c r="AX13" s="163">
        <f t="shared" si="15"/>
        <v>-99.953714417958807</v>
      </c>
      <c r="AY13" s="213">
        <f t="shared" si="16"/>
        <v>1200</v>
      </c>
      <c r="AZ13" s="162" t="s">
        <v>80</v>
      </c>
      <c r="BA13" s="210">
        <f t="shared" si="18"/>
        <v>1200</v>
      </c>
      <c r="BB13" s="162">
        <f t="shared" si="19"/>
        <v>-99.217103282143938</v>
      </c>
      <c r="BC13" s="162">
        <f t="shared" si="20"/>
        <v>-100</v>
      </c>
      <c r="BD13" s="163">
        <f t="shared" si="21"/>
        <v>-99.690733912216018</v>
      </c>
      <c r="BE13" s="213">
        <f t="shared" si="22"/>
        <v>-99.50920245398774</v>
      </c>
      <c r="BF13" s="162">
        <f t="shared" si="23"/>
        <v>-100</v>
      </c>
      <c r="BG13" s="165">
        <f t="shared" si="24"/>
        <v>-99.780012570710241</v>
      </c>
    </row>
    <row r="14" spans="1:59" ht="20.25" x14ac:dyDescent="0.4">
      <c r="A14" s="100">
        <v>7</v>
      </c>
      <c r="B14" s="39" t="s">
        <v>22</v>
      </c>
      <c r="C14" s="40"/>
      <c r="D14" s="41"/>
      <c r="E14" s="101">
        <v>0</v>
      </c>
      <c r="F14" s="48"/>
      <c r="G14" s="45"/>
      <c r="H14" s="102">
        <v>0</v>
      </c>
      <c r="I14" s="40"/>
      <c r="J14" s="41"/>
      <c r="K14" s="32">
        <v>0</v>
      </c>
      <c r="L14" s="48"/>
      <c r="M14" s="45"/>
      <c r="N14" s="103">
        <v>0</v>
      </c>
      <c r="O14" s="40"/>
      <c r="P14" s="41"/>
      <c r="Q14" s="103">
        <v>0</v>
      </c>
      <c r="R14" s="42"/>
      <c r="S14" s="41"/>
      <c r="T14" s="106">
        <v>0</v>
      </c>
      <c r="U14" s="107">
        <v>0</v>
      </c>
      <c r="V14" s="108">
        <v>0</v>
      </c>
      <c r="W14" s="101">
        <v>0</v>
      </c>
      <c r="X14" s="151">
        <f t="shared" si="1"/>
        <v>0</v>
      </c>
      <c r="Y14" s="151">
        <f t="shared" si="2"/>
        <v>0</v>
      </c>
      <c r="Z14" s="151">
        <f t="shared" si="3"/>
        <v>0</v>
      </c>
      <c r="AA14" s="151">
        <f t="shared" si="4"/>
        <v>0</v>
      </c>
      <c r="AB14" s="151">
        <f t="shared" si="5"/>
        <v>0</v>
      </c>
      <c r="AC14" s="151">
        <f t="shared" si="6"/>
        <v>0</v>
      </c>
      <c r="AD14" s="151">
        <f t="shared" si="7"/>
        <v>0</v>
      </c>
      <c r="AE14" s="151">
        <f t="shared" si="8"/>
        <v>0</v>
      </c>
      <c r="AF14" s="151">
        <f t="shared" si="9"/>
        <v>0</v>
      </c>
      <c r="AG14" s="159">
        <v>16</v>
      </c>
      <c r="AH14" s="159">
        <v>12</v>
      </c>
      <c r="AI14" s="159">
        <v>28</v>
      </c>
      <c r="AJ14" s="159">
        <v>0</v>
      </c>
      <c r="AK14" s="159">
        <v>0</v>
      </c>
      <c r="AL14" s="159">
        <v>0</v>
      </c>
      <c r="AM14" s="159">
        <v>16</v>
      </c>
      <c r="AN14" s="159">
        <v>12</v>
      </c>
      <c r="AO14" s="159">
        <v>28</v>
      </c>
      <c r="AP14" s="159">
        <v>0</v>
      </c>
      <c r="AQ14" s="159">
        <v>0</v>
      </c>
      <c r="AR14" s="159">
        <v>0</v>
      </c>
      <c r="AS14" s="164" t="s">
        <v>80</v>
      </c>
      <c r="AT14" s="162" t="s">
        <v>80</v>
      </c>
      <c r="AU14" s="199">
        <f t="shared" ref="AU14:AU15" si="25">SUM(AS14:AT14)</f>
        <v>0</v>
      </c>
      <c r="AV14" s="162">
        <f t="shared" si="13"/>
        <v>-100</v>
      </c>
      <c r="AW14" s="162">
        <f t="shared" si="14"/>
        <v>-100</v>
      </c>
      <c r="AX14" s="163">
        <f t="shared" si="15"/>
        <v>-100</v>
      </c>
      <c r="AY14" s="213" t="s">
        <v>80</v>
      </c>
      <c r="AZ14" s="162" t="s">
        <v>80</v>
      </c>
      <c r="BA14" s="199">
        <v>0</v>
      </c>
      <c r="BB14" s="162" t="s">
        <v>80</v>
      </c>
      <c r="BC14" s="162" t="s">
        <v>80</v>
      </c>
      <c r="BD14" s="176">
        <v>0</v>
      </c>
      <c r="BE14" s="213">
        <f t="shared" si="22"/>
        <v>-100</v>
      </c>
      <c r="BF14" s="162">
        <f t="shared" si="23"/>
        <v>-100</v>
      </c>
      <c r="BG14" s="165">
        <f t="shared" si="24"/>
        <v>-100</v>
      </c>
    </row>
    <row r="15" spans="1:59" ht="20.25" x14ac:dyDescent="0.4">
      <c r="A15" s="100">
        <v>8</v>
      </c>
      <c r="B15" s="39" t="s">
        <v>23</v>
      </c>
      <c r="C15" s="107"/>
      <c r="D15" s="108"/>
      <c r="E15" s="101">
        <v>0</v>
      </c>
      <c r="F15" s="42">
        <v>0</v>
      </c>
      <c r="G15" s="41">
        <v>0</v>
      </c>
      <c r="H15" s="102">
        <v>0</v>
      </c>
      <c r="I15" s="40">
        <v>0</v>
      </c>
      <c r="J15" s="41">
        <v>0</v>
      </c>
      <c r="K15" s="32">
        <v>0</v>
      </c>
      <c r="L15" s="83">
        <v>0</v>
      </c>
      <c r="M15" s="84">
        <v>0</v>
      </c>
      <c r="N15" s="103">
        <v>0</v>
      </c>
      <c r="O15" s="90">
        <v>0</v>
      </c>
      <c r="P15" s="109">
        <v>1069</v>
      </c>
      <c r="Q15" s="103">
        <v>1069</v>
      </c>
      <c r="R15" s="83">
        <v>1119</v>
      </c>
      <c r="S15" s="84"/>
      <c r="T15" s="106">
        <v>1119</v>
      </c>
      <c r="U15" s="107">
        <v>1119</v>
      </c>
      <c r="V15" s="108">
        <v>1069</v>
      </c>
      <c r="W15" s="101">
        <v>2188</v>
      </c>
      <c r="X15" s="151">
        <f t="shared" si="1"/>
        <v>0</v>
      </c>
      <c r="Y15" s="151">
        <f t="shared" si="2"/>
        <v>0</v>
      </c>
      <c r="Z15" s="151">
        <f t="shared" si="3"/>
        <v>0</v>
      </c>
      <c r="AA15" s="151">
        <f t="shared" si="4"/>
        <v>1119</v>
      </c>
      <c r="AB15" s="151">
        <f t="shared" si="5"/>
        <v>1069</v>
      </c>
      <c r="AC15" s="151">
        <f t="shared" si="6"/>
        <v>2188</v>
      </c>
      <c r="AD15" s="151">
        <f t="shared" si="7"/>
        <v>1119</v>
      </c>
      <c r="AE15" s="151">
        <f t="shared" si="8"/>
        <v>1069</v>
      </c>
      <c r="AF15" s="151">
        <f t="shared" si="9"/>
        <v>2188</v>
      </c>
      <c r="AG15" s="159">
        <v>0</v>
      </c>
      <c r="AH15" s="159">
        <v>0</v>
      </c>
      <c r="AI15" s="159">
        <v>0</v>
      </c>
      <c r="AJ15" s="159">
        <v>768</v>
      </c>
      <c r="AK15" s="159">
        <v>680</v>
      </c>
      <c r="AL15" s="159">
        <v>1448</v>
      </c>
      <c r="AM15" s="159">
        <v>768</v>
      </c>
      <c r="AN15" s="159">
        <v>680</v>
      </c>
      <c r="AO15" s="159">
        <v>1448</v>
      </c>
      <c r="AP15" s="159">
        <v>0</v>
      </c>
      <c r="AQ15" s="159">
        <v>0</v>
      </c>
      <c r="AR15" s="159">
        <v>0</v>
      </c>
      <c r="AS15" s="164" t="s">
        <v>80</v>
      </c>
      <c r="AT15" s="162" t="s">
        <v>80</v>
      </c>
      <c r="AU15" s="199">
        <f t="shared" si="25"/>
        <v>0</v>
      </c>
      <c r="AV15" s="162" t="s">
        <v>80</v>
      </c>
      <c r="AW15" s="162" t="s">
        <v>80</v>
      </c>
      <c r="AX15" s="163" t="s">
        <v>80</v>
      </c>
      <c r="AY15" s="213" t="s">
        <v>80</v>
      </c>
      <c r="AZ15" s="162" t="s">
        <v>80</v>
      </c>
      <c r="BA15" s="199">
        <v>0</v>
      </c>
      <c r="BB15" s="162">
        <f t="shared" si="19"/>
        <v>45.703125</v>
      </c>
      <c r="BC15" s="162">
        <f t="shared" si="20"/>
        <v>57.205882352941174</v>
      </c>
      <c r="BD15" s="163">
        <f t="shared" si="21"/>
        <v>51.104972375690608</v>
      </c>
      <c r="BE15" s="213">
        <f t="shared" si="22"/>
        <v>45.703125</v>
      </c>
      <c r="BF15" s="162">
        <f t="shared" si="23"/>
        <v>57.205882352941174</v>
      </c>
      <c r="BG15" s="165">
        <f t="shared" si="24"/>
        <v>51.104972375690608</v>
      </c>
    </row>
    <row r="16" spans="1:59" ht="20.25" x14ac:dyDescent="0.4">
      <c r="A16" s="100">
        <v>9</v>
      </c>
      <c r="B16" s="39" t="s">
        <v>25</v>
      </c>
      <c r="C16" s="107"/>
      <c r="D16" s="108"/>
      <c r="E16" s="101">
        <v>0</v>
      </c>
      <c r="F16" s="48">
        <v>15</v>
      </c>
      <c r="G16" s="45">
        <v>23</v>
      </c>
      <c r="H16" s="102">
        <v>38</v>
      </c>
      <c r="I16" s="40">
        <v>6</v>
      </c>
      <c r="J16" s="41">
        <v>0</v>
      </c>
      <c r="K16" s="32">
        <v>6</v>
      </c>
      <c r="L16" s="42">
        <v>1618</v>
      </c>
      <c r="M16" s="41">
        <v>1948</v>
      </c>
      <c r="N16" s="103">
        <v>3566</v>
      </c>
      <c r="O16" s="43">
        <v>4</v>
      </c>
      <c r="P16" s="43">
        <v>1115</v>
      </c>
      <c r="Q16" s="103">
        <v>1119</v>
      </c>
      <c r="R16" s="43">
        <v>1605</v>
      </c>
      <c r="S16" s="43">
        <v>4</v>
      </c>
      <c r="T16" s="106">
        <v>1609</v>
      </c>
      <c r="U16" s="107">
        <v>3248</v>
      </c>
      <c r="V16" s="108">
        <v>3090</v>
      </c>
      <c r="W16" s="101">
        <v>6338</v>
      </c>
      <c r="X16" s="151">
        <f t="shared" si="1"/>
        <v>21</v>
      </c>
      <c r="Y16" s="151">
        <f t="shared" si="2"/>
        <v>23</v>
      </c>
      <c r="Z16" s="151">
        <f t="shared" si="3"/>
        <v>44</v>
      </c>
      <c r="AA16" s="151">
        <f t="shared" si="4"/>
        <v>3227</v>
      </c>
      <c r="AB16" s="151">
        <f t="shared" si="5"/>
        <v>3067</v>
      </c>
      <c r="AC16" s="151">
        <f t="shared" si="6"/>
        <v>6294</v>
      </c>
      <c r="AD16" s="151">
        <f t="shared" si="7"/>
        <v>3248</v>
      </c>
      <c r="AE16" s="151">
        <f t="shared" si="8"/>
        <v>3090</v>
      </c>
      <c r="AF16" s="151">
        <f t="shared" si="9"/>
        <v>6338</v>
      </c>
      <c r="AG16" s="159">
        <v>653</v>
      </c>
      <c r="AH16" s="159">
        <v>263</v>
      </c>
      <c r="AI16" s="159">
        <v>916</v>
      </c>
      <c r="AJ16" s="159">
        <v>1149</v>
      </c>
      <c r="AK16" s="159">
        <v>1202</v>
      </c>
      <c r="AL16" s="159">
        <v>2351</v>
      </c>
      <c r="AM16" s="159">
        <v>1802</v>
      </c>
      <c r="AN16" s="159">
        <v>1465</v>
      </c>
      <c r="AO16" s="159">
        <v>3267</v>
      </c>
      <c r="AP16" s="159">
        <v>34</v>
      </c>
      <c r="AQ16" s="159">
        <v>34</v>
      </c>
      <c r="AR16" s="159">
        <v>68</v>
      </c>
      <c r="AS16" s="164">
        <f t="shared" si="10"/>
        <v>-38.235294117647058</v>
      </c>
      <c r="AT16" s="162">
        <f t="shared" si="11"/>
        <v>-32.352941176470587</v>
      </c>
      <c r="AU16" s="210">
        <f t="shared" si="12"/>
        <v>-35.294117647058819</v>
      </c>
      <c r="AV16" s="162">
        <f t="shared" si="13"/>
        <v>-96.784073506891261</v>
      </c>
      <c r="AW16" s="162">
        <f t="shared" si="14"/>
        <v>-91.254752851711032</v>
      </c>
      <c r="AX16" s="163">
        <f t="shared" si="15"/>
        <v>-95.196506550218345</v>
      </c>
      <c r="AY16" s="213">
        <f t="shared" si="16"/>
        <v>15266.666666666666</v>
      </c>
      <c r="AZ16" s="162">
        <f t="shared" si="17"/>
        <v>13234.782608695654</v>
      </c>
      <c r="BA16" s="210">
        <f t="shared" si="18"/>
        <v>14204.545454545454</v>
      </c>
      <c r="BB16" s="162">
        <f t="shared" si="19"/>
        <v>180.85291557876414</v>
      </c>
      <c r="BC16" s="162">
        <f t="shared" si="20"/>
        <v>155.15806988352745</v>
      </c>
      <c r="BD16" s="163">
        <f t="shared" si="21"/>
        <v>167.71586558911102</v>
      </c>
      <c r="BE16" s="213">
        <f t="shared" si="22"/>
        <v>80.244173140954487</v>
      </c>
      <c r="BF16" s="162">
        <f t="shared" si="23"/>
        <v>110.92150170648463</v>
      </c>
      <c r="BG16" s="165">
        <f t="shared" si="24"/>
        <v>94.000612182430359</v>
      </c>
    </row>
    <row r="17" spans="1:59" ht="20.25" x14ac:dyDescent="0.4">
      <c r="A17" s="100">
        <v>10</v>
      </c>
      <c r="B17" s="39" t="s">
        <v>26</v>
      </c>
      <c r="C17" s="107"/>
      <c r="D17" s="108"/>
      <c r="E17" s="101">
        <v>0</v>
      </c>
      <c r="F17" s="107"/>
      <c r="G17" s="108"/>
      <c r="H17" s="102">
        <v>0</v>
      </c>
      <c r="I17" s="107"/>
      <c r="J17" s="108"/>
      <c r="K17" s="32">
        <v>0</v>
      </c>
      <c r="L17" s="42"/>
      <c r="M17" s="41"/>
      <c r="N17" s="103">
        <v>0</v>
      </c>
      <c r="O17" s="44"/>
      <c r="P17" s="45"/>
      <c r="Q17" s="103">
        <v>0</v>
      </c>
      <c r="R17" s="112"/>
      <c r="S17" s="112"/>
      <c r="T17" s="106">
        <v>0</v>
      </c>
      <c r="U17" s="107">
        <v>0</v>
      </c>
      <c r="V17" s="108">
        <v>0</v>
      </c>
      <c r="W17" s="101">
        <v>0</v>
      </c>
      <c r="X17" s="151">
        <f t="shared" si="1"/>
        <v>0</v>
      </c>
      <c r="Y17" s="151">
        <f t="shared" si="2"/>
        <v>0</v>
      </c>
      <c r="Z17" s="151">
        <f t="shared" si="3"/>
        <v>0</v>
      </c>
      <c r="AA17" s="151">
        <f t="shared" si="4"/>
        <v>0</v>
      </c>
      <c r="AB17" s="151">
        <f t="shared" si="5"/>
        <v>0</v>
      </c>
      <c r="AC17" s="151">
        <f t="shared" si="6"/>
        <v>0</v>
      </c>
      <c r="AD17" s="151">
        <f t="shared" si="7"/>
        <v>0</v>
      </c>
      <c r="AE17" s="151">
        <f t="shared" si="8"/>
        <v>0</v>
      </c>
      <c r="AF17" s="151">
        <f t="shared" si="9"/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205">
        <v>0</v>
      </c>
      <c r="AT17" s="203">
        <v>0</v>
      </c>
      <c r="AU17" s="210" t="s">
        <v>80</v>
      </c>
      <c r="AV17" s="162" t="s">
        <v>80</v>
      </c>
      <c r="AW17" s="162" t="s">
        <v>80</v>
      </c>
      <c r="AX17" s="163" t="s">
        <v>80</v>
      </c>
      <c r="AY17" s="213" t="s">
        <v>80</v>
      </c>
      <c r="AZ17" s="162" t="s">
        <v>80</v>
      </c>
      <c r="BA17" s="210" t="s">
        <v>80</v>
      </c>
      <c r="BB17" s="162" t="s">
        <v>80</v>
      </c>
      <c r="BC17" s="162" t="s">
        <v>80</v>
      </c>
      <c r="BD17" s="163" t="s">
        <v>80</v>
      </c>
      <c r="BE17" s="213" t="s">
        <v>80</v>
      </c>
      <c r="BF17" s="162" t="s">
        <v>80</v>
      </c>
      <c r="BG17" s="165" t="s">
        <v>80</v>
      </c>
    </row>
    <row r="18" spans="1:59" ht="20.25" x14ac:dyDescent="0.4">
      <c r="A18" s="100">
        <v>11</v>
      </c>
      <c r="B18" s="39" t="s">
        <v>28</v>
      </c>
      <c r="C18" s="51">
        <v>931</v>
      </c>
      <c r="D18" s="51">
        <v>479</v>
      </c>
      <c r="E18" s="101">
        <v>1410</v>
      </c>
      <c r="F18" s="107"/>
      <c r="G18" s="108"/>
      <c r="H18" s="102">
        <v>0</v>
      </c>
      <c r="I18" s="107"/>
      <c r="J18" s="108"/>
      <c r="K18" s="32">
        <v>0</v>
      </c>
      <c r="L18" s="83">
        <v>611</v>
      </c>
      <c r="M18" s="84"/>
      <c r="N18" s="103">
        <v>611</v>
      </c>
      <c r="O18" s="51">
        <v>281</v>
      </c>
      <c r="P18" s="51">
        <v>523</v>
      </c>
      <c r="Q18" s="103">
        <v>804</v>
      </c>
      <c r="R18" s="51">
        <v>554</v>
      </c>
      <c r="S18" s="51">
        <v>208</v>
      </c>
      <c r="T18" s="106">
        <v>762</v>
      </c>
      <c r="U18" s="107">
        <v>2377</v>
      </c>
      <c r="V18" s="108">
        <v>1210</v>
      </c>
      <c r="W18" s="101">
        <v>3587</v>
      </c>
      <c r="X18" s="151">
        <f t="shared" si="1"/>
        <v>931</v>
      </c>
      <c r="Y18" s="151">
        <f t="shared" si="2"/>
        <v>479</v>
      </c>
      <c r="Z18" s="151">
        <f t="shared" si="3"/>
        <v>1410</v>
      </c>
      <c r="AA18" s="151">
        <f t="shared" si="4"/>
        <v>1446</v>
      </c>
      <c r="AB18" s="151">
        <f t="shared" si="5"/>
        <v>731</v>
      </c>
      <c r="AC18" s="151">
        <f t="shared" si="6"/>
        <v>2177</v>
      </c>
      <c r="AD18" s="151">
        <f t="shared" si="7"/>
        <v>2377</v>
      </c>
      <c r="AE18" s="151">
        <f t="shared" si="8"/>
        <v>1210</v>
      </c>
      <c r="AF18" s="151">
        <f t="shared" si="9"/>
        <v>3587</v>
      </c>
      <c r="AG18" s="159">
        <v>0</v>
      </c>
      <c r="AH18" s="159">
        <v>0</v>
      </c>
      <c r="AI18" s="159">
        <v>0</v>
      </c>
      <c r="AJ18" s="159">
        <v>555</v>
      </c>
      <c r="AK18" s="159">
        <v>614</v>
      </c>
      <c r="AL18" s="159">
        <v>1169</v>
      </c>
      <c r="AM18" s="159">
        <v>555</v>
      </c>
      <c r="AN18" s="159">
        <v>614</v>
      </c>
      <c r="AO18" s="159">
        <v>1169</v>
      </c>
      <c r="AP18" s="159">
        <v>156</v>
      </c>
      <c r="AQ18" s="159">
        <v>876</v>
      </c>
      <c r="AR18" s="159">
        <v>1032</v>
      </c>
      <c r="AS18" s="164">
        <f t="shared" si="10"/>
        <v>496.79487179487182</v>
      </c>
      <c r="AT18" s="162">
        <f t="shared" si="11"/>
        <v>-45.319634703196343</v>
      </c>
      <c r="AU18" s="210">
        <f t="shared" si="12"/>
        <v>36.627906976744185</v>
      </c>
      <c r="AV18" s="162" t="s">
        <v>80</v>
      </c>
      <c r="AW18" s="162" t="s">
        <v>80</v>
      </c>
      <c r="AX18" s="163" t="s">
        <v>80</v>
      </c>
      <c r="AY18" s="213">
        <f t="shared" si="16"/>
        <v>55.31686358754029</v>
      </c>
      <c r="AZ18" s="162">
        <f t="shared" si="17"/>
        <v>52.609603340292274</v>
      </c>
      <c r="BA18" s="210">
        <f t="shared" si="18"/>
        <v>54.39716312056737</v>
      </c>
      <c r="BB18" s="162">
        <f t="shared" si="19"/>
        <v>160.54054054054055</v>
      </c>
      <c r="BC18" s="162">
        <f t="shared" si="20"/>
        <v>19.055374592833886</v>
      </c>
      <c r="BD18" s="163">
        <f t="shared" si="21"/>
        <v>86.227544910179631</v>
      </c>
      <c r="BE18" s="213">
        <f t="shared" si="22"/>
        <v>328.2882882882883</v>
      </c>
      <c r="BF18" s="162">
        <f t="shared" si="23"/>
        <v>97.068403908794792</v>
      </c>
      <c r="BG18" s="165">
        <f t="shared" si="24"/>
        <v>206.84345594525234</v>
      </c>
    </row>
    <row r="19" spans="1:59" ht="20.25" x14ac:dyDescent="0.4">
      <c r="A19" s="100">
        <v>12</v>
      </c>
      <c r="B19" s="39" t="s">
        <v>29</v>
      </c>
      <c r="C19" s="107"/>
      <c r="D19" s="108"/>
      <c r="E19" s="101">
        <v>0</v>
      </c>
      <c r="F19" s="107"/>
      <c r="G19" s="108"/>
      <c r="H19" s="102">
        <v>0</v>
      </c>
      <c r="I19" s="107"/>
      <c r="J19" s="108"/>
      <c r="K19" s="32">
        <v>0</v>
      </c>
      <c r="L19" s="42"/>
      <c r="M19" s="41"/>
      <c r="N19" s="103">
        <v>0</v>
      </c>
      <c r="O19" s="113"/>
      <c r="P19" s="113"/>
      <c r="Q19" s="103">
        <v>0</v>
      </c>
      <c r="R19" s="108"/>
      <c r="S19" s="108"/>
      <c r="T19" s="106">
        <v>0</v>
      </c>
      <c r="U19" s="107">
        <v>0</v>
      </c>
      <c r="V19" s="108">
        <v>0</v>
      </c>
      <c r="W19" s="101">
        <v>0</v>
      </c>
      <c r="X19" s="151">
        <f t="shared" si="1"/>
        <v>0</v>
      </c>
      <c r="Y19" s="151">
        <f t="shared" si="2"/>
        <v>0</v>
      </c>
      <c r="Z19" s="151">
        <f t="shared" si="3"/>
        <v>0</v>
      </c>
      <c r="AA19" s="151">
        <f t="shared" si="4"/>
        <v>0</v>
      </c>
      <c r="AB19" s="151">
        <f t="shared" si="5"/>
        <v>0</v>
      </c>
      <c r="AC19" s="151">
        <f t="shared" si="6"/>
        <v>0</v>
      </c>
      <c r="AD19" s="151">
        <f t="shared" si="7"/>
        <v>0</v>
      </c>
      <c r="AE19" s="151">
        <f t="shared" si="8"/>
        <v>0</v>
      </c>
      <c r="AF19" s="151">
        <f t="shared" si="9"/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7</v>
      </c>
      <c r="AQ19" s="159">
        <v>7</v>
      </c>
      <c r="AR19" s="159">
        <v>14</v>
      </c>
      <c r="AS19" s="164">
        <f t="shared" si="10"/>
        <v>-100</v>
      </c>
      <c r="AT19" s="162">
        <f t="shared" si="11"/>
        <v>-100</v>
      </c>
      <c r="AU19" s="210">
        <f t="shared" si="12"/>
        <v>-100</v>
      </c>
      <c r="AV19" s="162" t="s">
        <v>80</v>
      </c>
      <c r="AW19" s="162" t="s">
        <v>80</v>
      </c>
      <c r="AX19" s="163" t="s">
        <v>80</v>
      </c>
      <c r="AY19" s="213" t="s">
        <v>80</v>
      </c>
      <c r="AZ19" s="162" t="s">
        <v>80</v>
      </c>
      <c r="BA19" s="210" t="s">
        <v>80</v>
      </c>
      <c r="BB19" s="162" t="s">
        <v>80</v>
      </c>
      <c r="BC19" s="162" t="s">
        <v>80</v>
      </c>
      <c r="BD19" s="163" t="s">
        <v>80</v>
      </c>
      <c r="BE19" s="213" t="s">
        <v>80</v>
      </c>
      <c r="BF19" s="162" t="s">
        <v>80</v>
      </c>
      <c r="BG19" s="165" t="s">
        <v>80</v>
      </c>
    </row>
    <row r="20" spans="1:59" ht="20.25" x14ac:dyDescent="0.4">
      <c r="A20" s="100">
        <v>13</v>
      </c>
      <c r="B20" s="39" t="s">
        <v>31</v>
      </c>
      <c r="C20" s="107"/>
      <c r="D20" s="108"/>
      <c r="E20" s="101">
        <v>0</v>
      </c>
      <c r="F20" s="107"/>
      <c r="G20" s="108"/>
      <c r="H20" s="102">
        <v>0</v>
      </c>
      <c r="I20" s="107"/>
      <c r="J20" s="108"/>
      <c r="K20" s="32">
        <v>0</v>
      </c>
      <c r="L20" s="48"/>
      <c r="M20" s="45"/>
      <c r="N20" s="103">
        <v>0</v>
      </c>
      <c r="O20" s="61"/>
      <c r="P20" s="61"/>
      <c r="Q20" s="103">
        <v>0</v>
      </c>
      <c r="R20" s="112"/>
      <c r="S20" s="112"/>
      <c r="T20" s="106">
        <v>0</v>
      </c>
      <c r="U20" s="107">
        <v>0</v>
      </c>
      <c r="V20" s="108">
        <v>0</v>
      </c>
      <c r="W20" s="101">
        <v>0</v>
      </c>
      <c r="X20" s="151">
        <f t="shared" si="1"/>
        <v>0</v>
      </c>
      <c r="Y20" s="151">
        <f t="shared" si="2"/>
        <v>0</v>
      </c>
      <c r="Z20" s="151">
        <f t="shared" si="3"/>
        <v>0</v>
      </c>
      <c r="AA20" s="151">
        <f t="shared" si="4"/>
        <v>0</v>
      </c>
      <c r="AB20" s="151">
        <f t="shared" si="5"/>
        <v>0</v>
      </c>
      <c r="AC20" s="151">
        <f t="shared" si="6"/>
        <v>0</v>
      </c>
      <c r="AD20" s="151">
        <f t="shared" si="7"/>
        <v>0</v>
      </c>
      <c r="AE20" s="151">
        <f t="shared" si="8"/>
        <v>0</v>
      </c>
      <c r="AF20" s="151">
        <f t="shared" si="9"/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  <c r="AS20" s="164" t="s">
        <v>80</v>
      </c>
      <c r="AT20" s="162" t="s">
        <v>80</v>
      </c>
      <c r="AU20" s="210" t="s">
        <v>80</v>
      </c>
      <c r="AV20" s="162" t="s">
        <v>80</v>
      </c>
      <c r="AW20" s="162" t="s">
        <v>80</v>
      </c>
      <c r="AX20" s="163" t="s">
        <v>80</v>
      </c>
      <c r="AY20" s="213" t="s">
        <v>80</v>
      </c>
      <c r="AZ20" s="162" t="s">
        <v>80</v>
      </c>
      <c r="BA20" s="210" t="s">
        <v>80</v>
      </c>
      <c r="BB20" s="162" t="s">
        <v>80</v>
      </c>
      <c r="BC20" s="162" t="s">
        <v>80</v>
      </c>
      <c r="BD20" s="163" t="s">
        <v>80</v>
      </c>
      <c r="BE20" s="213" t="s">
        <v>80</v>
      </c>
      <c r="BF20" s="162" t="s">
        <v>80</v>
      </c>
      <c r="BG20" s="165" t="s">
        <v>80</v>
      </c>
    </row>
    <row r="21" spans="1:59" ht="20.25" x14ac:dyDescent="0.4">
      <c r="A21" s="100">
        <v>14</v>
      </c>
      <c r="B21" s="39" t="s">
        <v>33</v>
      </c>
      <c r="C21" s="107"/>
      <c r="D21" s="108"/>
      <c r="E21" s="101">
        <v>0</v>
      </c>
      <c r="F21" s="107"/>
      <c r="G21" s="108"/>
      <c r="H21" s="102">
        <v>0</v>
      </c>
      <c r="I21" s="107"/>
      <c r="J21" s="108"/>
      <c r="K21" s="32">
        <v>0</v>
      </c>
      <c r="L21" s="42"/>
      <c r="M21" s="41"/>
      <c r="N21" s="103">
        <v>0</v>
      </c>
      <c r="O21" s="61"/>
      <c r="P21" s="61"/>
      <c r="Q21" s="103">
        <v>0</v>
      </c>
      <c r="R21" s="112"/>
      <c r="S21" s="112"/>
      <c r="T21" s="106">
        <v>0</v>
      </c>
      <c r="U21" s="107">
        <v>0</v>
      </c>
      <c r="V21" s="108">
        <v>0</v>
      </c>
      <c r="W21" s="101">
        <v>0</v>
      </c>
      <c r="X21" s="151">
        <f t="shared" si="1"/>
        <v>0</v>
      </c>
      <c r="Y21" s="151">
        <f t="shared" si="2"/>
        <v>0</v>
      </c>
      <c r="Z21" s="151">
        <f t="shared" si="3"/>
        <v>0</v>
      </c>
      <c r="AA21" s="151">
        <f t="shared" si="4"/>
        <v>0</v>
      </c>
      <c r="AB21" s="151">
        <f t="shared" si="5"/>
        <v>0</v>
      </c>
      <c r="AC21" s="151">
        <f t="shared" si="6"/>
        <v>0</v>
      </c>
      <c r="AD21" s="151">
        <f t="shared" si="7"/>
        <v>0</v>
      </c>
      <c r="AE21" s="151">
        <f t="shared" si="8"/>
        <v>0</v>
      </c>
      <c r="AF21" s="151">
        <f t="shared" si="9"/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64" t="s">
        <v>80</v>
      </c>
      <c r="AT21" s="162" t="s">
        <v>80</v>
      </c>
      <c r="AU21" s="210" t="s">
        <v>80</v>
      </c>
      <c r="AV21" s="162" t="s">
        <v>80</v>
      </c>
      <c r="AW21" s="162" t="s">
        <v>80</v>
      </c>
      <c r="AX21" s="163" t="s">
        <v>80</v>
      </c>
      <c r="AY21" s="213" t="s">
        <v>80</v>
      </c>
      <c r="AZ21" s="162" t="s">
        <v>80</v>
      </c>
      <c r="BA21" s="210" t="s">
        <v>80</v>
      </c>
      <c r="BB21" s="162" t="s">
        <v>80</v>
      </c>
      <c r="BC21" s="162" t="s">
        <v>80</v>
      </c>
      <c r="BD21" s="163" t="s">
        <v>80</v>
      </c>
      <c r="BE21" s="213" t="s">
        <v>80</v>
      </c>
      <c r="BF21" s="162" t="s">
        <v>80</v>
      </c>
      <c r="BG21" s="165" t="s">
        <v>80</v>
      </c>
    </row>
    <row r="22" spans="1:59" ht="20.25" x14ac:dyDescent="0.4">
      <c r="A22" s="100">
        <v>15</v>
      </c>
      <c r="B22" s="54" t="s">
        <v>34</v>
      </c>
      <c r="C22" s="107"/>
      <c r="D22" s="108"/>
      <c r="E22" s="101">
        <v>0</v>
      </c>
      <c r="F22" s="55"/>
      <c r="G22" s="56"/>
      <c r="H22" s="102">
        <v>0</v>
      </c>
      <c r="I22" s="55"/>
      <c r="J22" s="56"/>
      <c r="K22" s="32">
        <v>0</v>
      </c>
      <c r="L22" s="42"/>
      <c r="M22" s="41"/>
      <c r="N22" s="103">
        <v>0</v>
      </c>
      <c r="O22" s="113"/>
      <c r="P22" s="113"/>
      <c r="Q22" s="103">
        <v>0</v>
      </c>
      <c r="R22" s="56"/>
      <c r="S22" s="56"/>
      <c r="T22" s="106">
        <v>0</v>
      </c>
      <c r="U22" s="107">
        <v>0</v>
      </c>
      <c r="V22" s="108">
        <v>0</v>
      </c>
      <c r="W22" s="101">
        <v>0</v>
      </c>
      <c r="X22" s="151">
        <f t="shared" si="1"/>
        <v>0</v>
      </c>
      <c r="Y22" s="151">
        <f t="shared" si="2"/>
        <v>0</v>
      </c>
      <c r="Z22" s="151">
        <f t="shared" si="3"/>
        <v>0</v>
      </c>
      <c r="AA22" s="151">
        <f t="shared" si="4"/>
        <v>0</v>
      </c>
      <c r="AB22" s="151">
        <f t="shared" si="5"/>
        <v>0</v>
      </c>
      <c r="AC22" s="151">
        <f t="shared" si="6"/>
        <v>0</v>
      </c>
      <c r="AD22" s="151">
        <f t="shared" si="7"/>
        <v>0</v>
      </c>
      <c r="AE22" s="151">
        <f t="shared" si="8"/>
        <v>0</v>
      </c>
      <c r="AF22" s="151">
        <f t="shared" si="9"/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64" t="s">
        <v>80</v>
      </c>
      <c r="AT22" s="162" t="s">
        <v>80</v>
      </c>
      <c r="AU22" s="210" t="s">
        <v>80</v>
      </c>
      <c r="AV22" s="162" t="s">
        <v>80</v>
      </c>
      <c r="AW22" s="162" t="s">
        <v>80</v>
      </c>
      <c r="AX22" s="163" t="s">
        <v>80</v>
      </c>
      <c r="AY22" s="213" t="s">
        <v>80</v>
      </c>
      <c r="AZ22" s="162" t="s">
        <v>80</v>
      </c>
      <c r="BA22" s="210" t="s">
        <v>80</v>
      </c>
      <c r="BB22" s="162" t="s">
        <v>80</v>
      </c>
      <c r="BC22" s="162" t="s">
        <v>80</v>
      </c>
      <c r="BD22" s="163" t="s">
        <v>80</v>
      </c>
      <c r="BE22" s="213" t="s">
        <v>80</v>
      </c>
      <c r="BF22" s="162" t="s">
        <v>80</v>
      </c>
      <c r="BG22" s="165" t="s">
        <v>80</v>
      </c>
    </row>
    <row r="23" spans="1:59" ht="20.25" x14ac:dyDescent="0.4">
      <c r="A23" s="100">
        <v>16</v>
      </c>
      <c r="B23" s="57" t="s">
        <v>35</v>
      </c>
      <c r="C23" s="107"/>
      <c r="D23" s="108"/>
      <c r="E23" s="101">
        <v>0</v>
      </c>
      <c r="F23" s="107"/>
      <c r="G23" s="108"/>
      <c r="H23" s="102">
        <v>0</v>
      </c>
      <c r="I23" s="107"/>
      <c r="J23" s="108"/>
      <c r="K23" s="32">
        <v>0</v>
      </c>
      <c r="L23" s="42"/>
      <c r="M23" s="41"/>
      <c r="N23" s="103">
        <v>0</v>
      </c>
      <c r="O23" s="61"/>
      <c r="P23" s="61"/>
      <c r="Q23" s="103">
        <v>0</v>
      </c>
      <c r="R23" s="112"/>
      <c r="S23" s="112"/>
      <c r="T23" s="106">
        <v>0</v>
      </c>
      <c r="U23" s="107">
        <v>0</v>
      </c>
      <c r="V23" s="108">
        <v>0</v>
      </c>
      <c r="W23" s="101">
        <v>0</v>
      </c>
      <c r="X23" s="151">
        <f t="shared" si="1"/>
        <v>0</v>
      </c>
      <c r="Y23" s="151">
        <f t="shared" si="2"/>
        <v>0</v>
      </c>
      <c r="Z23" s="151">
        <f t="shared" si="3"/>
        <v>0</v>
      </c>
      <c r="AA23" s="151">
        <f t="shared" si="4"/>
        <v>0</v>
      </c>
      <c r="AB23" s="151">
        <f t="shared" si="5"/>
        <v>0</v>
      </c>
      <c r="AC23" s="151">
        <f t="shared" si="6"/>
        <v>0</v>
      </c>
      <c r="AD23" s="151">
        <f t="shared" si="7"/>
        <v>0</v>
      </c>
      <c r="AE23" s="151">
        <f t="shared" si="8"/>
        <v>0</v>
      </c>
      <c r="AF23" s="151">
        <f t="shared" si="9"/>
        <v>0</v>
      </c>
      <c r="AG23" s="159">
        <v>0</v>
      </c>
      <c r="AH23" s="159">
        <v>0</v>
      </c>
      <c r="AI23" s="159">
        <v>0</v>
      </c>
      <c r="AJ23" s="159">
        <v>51</v>
      </c>
      <c r="AK23" s="159">
        <v>57</v>
      </c>
      <c r="AL23" s="159">
        <v>108</v>
      </c>
      <c r="AM23" s="159">
        <v>51</v>
      </c>
      <c r="AN23" s="159">
        <v>57</v>
      </c>
      <c r="AO23" s="159">
        <v>108</v>
      </c>
      <c r="AP23" s="159">
        <v>0</v>
      </c>
      <c r="AQ23" s="159">
        <v>0</v>
      </c>
      <c r="AR23" s="159">
        <v>0</v>
      </c>
      <c r="AS23" s="164" t="s">
        <v>80</v>
      </c>
      <c r="AT23" s="162" t="s">
        <v>80</v>
      </c>
      <c r="AU23" s="210" t="s">
        <v>80</v>
      </c>
      <c r="AV23" s="162" t="s">
        <v>80</v>
      </c>
      <c r="AW23" s="162" t="s">
        <v>80</v>
      </c>
      <c r="AX23" s="163" t="s">
        <v>80</v>
      </c>
      <c r="AY23" s="213" t="s">
        <v>80</v>
      </c>
      <c r="AZ23" s="162" t="s">
        <v>80</v>
      </c>
      <c r="BA23" s="210" t="s">
        <v>80</v>
      </c>
      <c r="BB23" s="162">
        <f t="shared" si="19"/>
        <v>-100</v>
      </c>
      <c r="BC23" s="162">
        <f t="shared" si="20"/>
        <v>-100</v>
      </c>
      <c r="BD23" s="163">
        <f t="shared" si="21"/>
        <v>-100</v>
      </c>
      <c r="BE23" s="213">
        <f t="shared" si="22"/>
        <v>-100</v>
      </c>
      <c r="BF23" s="162">
        <f t="shared" si="23"/>
        <v>-100</v>
      </c>
      <c r="BG23" s="165">
        <f t="shared" si="24"/>
        <v>-100</v>
      </c>
    </row>
    <row r="24" spans="1:59" ht="20.25" x14ac:dyDescent="0.4">
      <c r="A24" s="100">
        <v>17</v>
      </c>
      <c r="B24" s="54" t="s">
        <v>37</v>
      </c>
      <c r="C24" s="107"/>
      <c r="D24" s="108"/>
      <c r="E24" s="101">
        <v>0</v>
      </c>
      <c r="F24" s="107"/>
      <c r="G24" s="108"/>
      <c r="H24" s="102">
        <v>0</v>
      </c>
      <c r="I24" s="107"/>
      <c r="J24" s="108"/>
      <c r="K24" s="32">
        <v>0</v>
      </c>
      <c r="L24" s="83">
        <v>351</v>
      </c>
      <c r="M24" s="84">
        <v>148</v>
      </c>
      <c r="N24" s="103">
        <v>499</v>
      </c>
      <c r="O24" s="61"/>
      <c r="P24" s="61"/>
      <c r="Q24" s="103">
        <v>0</v>
      </c>
      <c r="R24" s="112"/>
      <c r="S24" s="112"/>
      <c r="T24" s="106">
        <v>0</v>
      </c>
      <c r="U24" s="107">
        <v>351</v>
      </c>
      <c r="V24" s="108">
        <v>148</v>
      </c>
      <c r="W24" s="101">
        <v>499</v>
      </c>
      <c r="X24" s="151">
        <f t="shared" si="1"/>
        <v>0</v>
      </c>
      <c r="Y24" s="151">
        <f t="shared" si="2"/>
        <v>0</v>
      </c>
      <c r="Z24" s="151">
        <f t="shared" si="3"/>
        <v>0</v>
      </c>
      <c r="AA24" s="151">
        <f t="shared" si="4"/>
        <v>351</v>
      </c>
      <c r="AB24" s="151">
        <f t="shared" si="5"/>
        <v>148</v>
      </c>
      <c r="AC24" s="151">
        <f t="shared" si="6"/>
        <v>499</v>
      </c>
      <c r="AD24" s="151">
        <f t="shared" si="7"/>
        <v>351</v>
      </c>
      <c r="AE24" s="151">
        <f t="shared" si="8"/>
        <v>148</v>
      </c>
      <c r="AF24" s="151">
        <f t="shared" si="9"/>
        <v>499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364</v>
      </c>
      <c r="AQ24" s="159">
        <v>0</v>
      </c>
      <c r="AR24" s="159">
        <v>364</v>
      </c>
      <c r="AS24" s="164">
        <f t="shared" si="10"/>
        <v>-100</v>
      </c>
      <c r="AT24" s="162" t="s">
        <v>80</v>
      </c>
      <c r="AU24" s="210">
        <f t="shared" si="12"/>
        <v>-100</v>
      </c>
      <c r="AV24" s="162" t="s">
        <v>80</v>
      </c>
      <c r="AW24" s="162" t="s">
        <v>80</v>
      </c>
      <c r="AX24" s="163" t="s">
        <v>80</v>
      </c>
      <c r="AY24" s="213" t="s">
        <v>80</v>
      </c>
      <c r="AZ24" s="162" t="s">
        <v>80</v>
      </c>
      <c r="BA24" s="210" t="s">
        <v>80</v>
      </c>
      <c r="BB24" s="162" t="s">
        <v>80</v>
      </c>
      <c r="BC24" s="162" t="s">
        <v>80</v>
      </c>
      <c r="BD24" s="163" t="s">
        <v>80</v>
      </c>
      <c r="BE24" s="213" t="s">
        <v>80</v>
      </c>
      <c r="BF24" s="162" t="s">
        <v>80</v>
      </c>
      <c r="BG24" s="165" t="s">
        <v>80</v>
      </c>
    </row>
    <row r="25" spans="1:59" ht="18.75" x14ac:dyDescent="0.4">
      <c r="A25" s="100">
        <v>18</v>
      </c>
      <c r="B25" s="39" t="s">
        <v>40</v>
      </c>
      <c r="C25" s="107"/>
      <c r="D25" s="108"/>
      <c r="E25" s="101">
        <v>0</v>
      </c>
      <c r="F25" s="107"/>
      <c r="G25" s="108"/>
      <c r="H25" s="102">
        <v>0</v>
      </c>
      <c r="I25" s="108"/>
      <c r="J25" s="108"/>
      <c r="K25" s="32">
        <v>0</v>
      </c>
      <c r="L25" s="113"/>
      <c r="M25" s="113"/>
      <c r="N25" s="103">
        <v>0</v>
      </c>
      <c r="O25" s="114"/>
      <c r="P25" s="114"/>
      <c r="Q25" s="103">
        <v>0</v>
      </c>
      <c r="R25" s="108"/>
      <c r="S25" s="108"/>
      <c r="T25" s="106">
        <v>0</v>
      </c>
      <c r="U25" s="107">
        <v>0</v>
      </c>
      <c r="V25" s="108">
        <v>0</v>
      </c>
      <c r="W25" s="101">
        <v>0</v>
      </c>
      <c r="X25" s="151">
        <f t="shared" si="1"/>
        <v>0</v>
      </c>
      <c r="Y25" s="151">
        <f t="shared" si="2"/>
        <v>0</v>
      </c>
      <c r="Z25" s="151">
        <f t="shared" si="3"/>
        <v>0</v>
      </c>
      <c r="AA25" s="151">
        <f t="shared" si="4"/>
        <v>0</v>
      </c>
      <c r="AB25" s="151">
        <f t="shared" si="5"/>
        <v>0</v>
      </c>
      <c r="AC25" s="151">
        <f t="shared" si="6"/>
        <v>0</v>
      </c>
      <c r="AD25" s="151">
        <f t="shared" si="7"/>
        <v>0</v>
      </c>
      <c r="AE25" s="151">
        <f t="shared" si="8"/>
        <v>0</v>
      </c>
      <c r="AF25" s="151">
        <f t="shared" si="9"/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205">
        <v>0</v>
      </c>
      <c r="AT25" s="162" t="s">
        <v>80</v>
      </c>
      <c r="AU25" s="210" t="s">
        <v>80</v>
      </c>
      <c r="AV25" s="162" t="s">
        <v>80</v>
      </c>
      <c r="AW25" s="162" t="s">
        <v>80</v>
      </c>
      <c r="AX25" s="163" t="s">
        <v>80</v>
      </c>
      <c r="AY25" s="213" t="s">
        <v>80</v>
      </c>
      <c r="AZ25" s="162" t="s">
        <v>80</v>
      </c>
      <c r="BA25" s="210" t="s">
        <v>80</v>
      </c>
      <c r="BB25" s="162" t="s">
        <v>80</v>
      </c>
      <c r="BC25" s="162" t="s">
        <v>80</v>
      </c>
      <c r="BD25" s="163" t="s">
        <v>80</v>
      </c>
      <c r="BE25" s="213" t="s">
        <v>80</v>
      </c>
      <c r="BF25" s="162" t="s">
        <v>80</v>
      </c>
      <c r="BG25" s="165" t="s">
        <v>80</v>
      </c>
    </row>
    <row r="26" spans="1:59" ht="18.75" x14ac:dyDescent="0.4">
      <c r="A26" s="100">
        <v>19</v>
      </c>
      <c r="B26" s="46" t="s">
        <v>43</v>
      </c>
      <c r="C26" s="49"/>
      <c r="D26" s="49"/>
      <c r="E26" s="101">
        <v>0</v>
      </c>
      <c r="F26" s="50"/>
      <c r="G26" s="49"/>
      <c r="H26" s="102">
        <v>0</v>
      </c>
      <c r="I26" s="49"/>
      <c r="J26" s="49"/>
      <c r="K26" s="32">
        <v>0</v>
      </c>
      <c r="L26" s="113"/>
      <c r="M26" s="113"/>
      <c r="N26" s="103">
        <v>0</v>
      </c>
      <c r="O26" s="113"/>
      <c r="P26" s="113"/>
      <c r="Q26" s="103">
        <v>0</v>
      </c>
      <c r="R26" s="49"/>
      <c r="S26" s="49"/>
      <c r="T26" s="106">
        <v>0</v>
      </c>
      <c r="U26" s="107">
        <v>0</v>
      </c>
      <c r="V26" s="108">
        <v>0</v>
      </c>
      <c r="W26" s="101">
        <v>0</v>
      </c>
      <c r="X26" s="151">
        <f t="shared" si="1"/>
        <v>0</v>
      </c>
      <c r="Y26" s="151">
        <f t="shared" si="2"/>
        <v>0</v>
      </c>
      <c r="Z26" s="151">
        <f t="shared" si="3"/>
        <v>0</v>
      </c>
      <c r="AA26" s="151">
        <f t="shared" si="4"/>
        <v>0</v>
      </c>
      <c r="AB26" s="151">
        <f t="shared" si="5"/>
        <v>0</v>
      </c>
      <c r="AC26" s="151">
        <f t="shared" si="6"/>
        <v>0</v>
      </c>
      <c r="AD26" s="151">
        <f t="shared" si="7"/>
        <v>0</v>
      </c>
      <c r="AE26" s="151">
        <f t="shared" si="8"/>
        <v>0</v>
      </c>
      <c r="AF26" s="151">
        <f t="shared" si="9"/>
        <v>0</v>
      </c>
      <c r="AG26" s="159">
        <v>0</v>
      </c>
      <c r="AH26" s="159">
        <v>0</v>
      </c>
      <c r="AI26" s="159">
        <v>0</v>
      </c>
      <c r="AJ26" s="159">
        <v>0</v>
      </c>
      <c r="AK26" s="159">
        <v>0</v>
      </c>
      <c r="AL26" s="159">
        <v>0</v>
      </c>
      <c r="AM26" s="159">
        <v>0</v>
      </c>
      <c r="AN26" s="159">
        <v>0</v>
      </c>
      <c r="AO26" s="159">
        <v>0</v>
      </c>
      <c r="AP26" s="159">
        <v>0</v>
      </c>
      <c r="AQ26" s="159">
        <v>0</v>
      </c>
      <c r="AR26" s="159">
        <v>0</v>
      </c>
      <c r="AS26" s="205">
        <v>0</v>
      </c>
      <c r="AT26" s="162" t="s">
        <v>80</v>
      </c>
      <c r="AU26" s="210" t="s">
        <v>80</v>
      </c>
      <c r="AV26" s="162" t="s">
        <v>80</v>
      </c>
      <c r="AW26" s="162" t="s">
        <v>80</v>
      </c>
      <c r="AX26" s="163" t="s">
        <v>80</v>
      </c>
      <c r="AY26" s="213" t="s">
        <v>80</v>
      </c>
      <c r="AZ26" s="162" t="s">
        <v>80</v>
      </c>
      <c r="BA26" s="210" t="s">
        <v>80</v>
      </c>
      <c r="BB26" s="162" t="s">
        <v>80</v>
      </c>
      <c r="BC26" s="162" t="s">
        <v>80</v>
      </c>
      <c r="BD26" s="163" t="s">
        <v>80</v>
      </c>
      <c r="BE26" s="213" t="s">
        <v>80</v>
      </c>
      <c r="BF26" s="162" t="s">
        <v>80</v>
      </c>
      <c r="BG26" s="165" t="s">
        <v>80</v>
      </c>
    </row>
    <row r="27" spans="1:59" ht="19.5" thickBot="1" x14ac:dyDescent="0.45">
      <c r="A27" s="100">
        <v>20</v>
      </c>
      <c r="B27" s="115" t="s">
        <v>45</v>
      </c>
      <c r="C27" s="116"/>
      <c r="D27" s="116"/>
      <c r="E27" s="101">
        <v>0</v>
      </c>
      <c r="F27" s="117"/>
      <c r="G27" s="116"/>
      <c r="H27" s="102">
        <v>0</v>
      </c>
      <c r="I27" s="116"/>
      <c r="J27" s="116"/>
      <c r="K27" s="32">
        <v>0</v>
      </c>
      <c r="L27" s="118"/>
      <c r="M27" s="118"/>
      <c r="N27" s="103">
        <v>0</v>
      </c>
      <c r="O27" s="118"/>
      <c r="P27" s="118"/>
      <c r="Q27" s="103">
        <v>0</v>
      </c>
      <c r="R27" s="119"/>
      <c r="S27" s="119"/>
      <c r="T27" s="106">
        <v>0</v>
      </c>
      <c r="U27" s="107">
        <v>0</v>
      </c>
      <c r="V27" s="108">
        <v>0</v>
      </c>
      <c r="W27" s="101">
        <v>0</v>
      </c>
      <c r="X27" s="151">
        <f t="shared" si="1"/>
        <v>0</v>
      </c>
      <c r="Y27" s="151">
        <f t="shared" si="2"/>
        <v>0</v>
      </c>
      <c r="Z27" s="151">
        <f t="shared" si="3"/>
        <v>0</v>
      </c>
      <c r="AA27" s="151">
        <f t="shared" si="4"/>
        <v>0</v>
      </c>
      <c r="AB27" s="151">
        <f t="shared" si="5"/>
        <v>0</v>
      </c>
      <c r="AC27" s="151">
        <f t="shared" si="6"/>
        <v>0</v>
      </c>
      <c r="AD27" s="151">
        <f t="shared" si="7"/>
        <v>0</v>
      </c>
      <c r="AE27" s="151">
        <f t="shared" si="8"/>
        <v>0</v>
      </c>
      <c r="AF27" s="151">
        <f t="shared" si="9"/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205">
        <v>0</v>
      </c>
      <c r="AT27" s="162" t="s">
        <v>80</v>
      </c>
      <c r="AU27" s="210" t="s">
        <v>80</v>
      </c>
      <c r="AV27" s="162" t="s">
        <v>80</v>
      </c>
      <c r="AW27" s="162" t="s">
        <v>80</v>
      </c>
      <c r="AX27" s="163" t="s">
        <v>80</v>
      </c>
      <c r="AY27" s="213" t="s">
        <v>80</v>
      </c>
      <c r="AZ27" s="162" t="s">
        <v>80</v>
      </c>
      <c r="BA27" s="210" t="s">
        <v>80</v>
      </c>
      <c r="BB27" s="162" t="s">
        <v>80</v>
      </c>
      <c r="BC27" s="162" t="s">
        <v>80</v>
      </c>
      <c r="BD27" s="163" t="s">
        <v>80</v>
      </c>
      <c r="BE27" s="213" t="s">
        <v>80</v>
      </c>
      <c r="BF27" s="162" t="s">
        <v>80</v>
      </c>
      <c r="BG27" s="165" t="s">
        <v>80</v>
      </c>
    </row>
    <row r="28" spans="1:59" ht="21" thickBot="1" x14ac:dyDescent="0.45">
      <c r="A28" s="120"/>
      <c r="B28" s="71" t="s">
        <v>13</v>
      </c>
      <c r="C28" s="71">
        <v>188256</v>
      </c>
      <c r="D28" s="71">
        <v>206826</v>
      </c>
      <c r="E28" s="71">
        <v>395082</v>
      </c>
      <c r="F28" s="71">
        <v>126056</v>
      </c>
      <c r="G28" s="71">
        <v>149029</v>
      </c>
      <c r="H28" s="47">
        <v>275085</v>
      </c>
      <c r="I28" s="71">
        <v>161303</v>
      </c>
      <c r="J28" s="71">
        <v>175068</v>
      </c>
      <c r="K28" s="71">
        <v>336371</v>
      </c>
      <c r="L28" s="71">
        <v>184178</v>
      </c>
      <c r="M28" s="71">
        <v>194194</v>
      </c>
      <c r="N28" s="71">
        <v>378372</v>
      </c>
      <c r="O28" s="71">
        <v>169956</v>
      </c>
      <c r="P28" s="71">
        <v>202172</v>
      </c>
      <c r="Q28" s="71">
        <v>372128</v>
      </c>
      <c r="R28" s="71">
        <v>192094</v>
      </c>
      <c r="S28" s="71">
        <v>173823</v>
      </c>
      <c r="T28" s="71">
        <v>365917</v>
      </c>
      <c r="U28" s="71">
        <v>1021843</v>
      </c>
      <c r="V28" s="71">
        <v>1101112</v>
      </c>
      <c r="W28" s="47">
        <v>2122955</v>
      </c>
      <c r="X28" s="151">
        <f t="shared" si="1"/>
        <v>475615</v>
      </c>
      <c r="Y28" s="151">
        <f t="shared" si="2"/>
        <v>530923</v>
      </c>
      <c r="Z28" s="151">
        <f t="shared" si="3"/>
        <v>1006538</v>
      </c>
      <c r="AA28" s="151">
        <f t="shared" si="4"/>
        <v>546228</v>
      </c>
      <c r="AB28" s="151">
        <f t="shared" si="5"/>
        <v>570189</v>
      </c>
      <c r="AC28" s="151">
        <f t="shared" si="6"/>
        <v>1116417</v>
      </c>
      <c r="AD28" s="151">
        <f t="shared" si="7"/>
        <v>1021843</v>
      </c>
      <c r="AE28" s="151">
        <f t="shared" si="8"/>
        <v>1101112</v>
      </c>
      <c r="AF28" s="151">
        <f t="shared" si="9"/>
        <v>2122955</v>
      </c>
      <c r="AG28" s="159">
        <v>470209</v>
      </c>
      <c r="AH28" s="159">
        <v>510202</v>
      </c>
      <c r="AI28" s="159">
        <v>980411</v>
      </c>
      <c r="AJ28" s="159">
        <v>518085</v>
      </c>
      <c r="AK28" s="159">
        <v>549803</v>
      </c>
      <c r="AL28" s="159">
        <v>1067888</v>
      </c>
      <c r="AM28" s="159">
        <v>988294</v>
      </c>
      <c r="AN28" s="159">
        <v>1060005</v>
      </c>
      <c r="AO28" s="159">
        <v>2048299</v>
      </c>
      <c r="AP28" s="159">
        <v>600212</v>
      </c>
      <c r="AQ28" s="159">
        <v>559951</v>
      </c>
      <c r="AR28" s="159">
        <v>1160163</v>
      </c>
      <c r="AS28" s="217">
        <f t="shared" si="10"/>
        <v>-20.758831879402607</v>
      </c>
      <c r="AT28" s="218">
        <f t="shared" si="11"/>
        <v>-5.1840250307616191</v>
      </c>
      <c r="AU28" s="219">
        <f t="shared" si="12"/>
        <v>-13.241673799285103</v>
      </c>
      <c r="AV28" s="218">
        <f t="shared" si="13"/>
        <v>1.1497015157089674</v>
      </c>
      <c r="AW28" s="218">
        <f t="shared" si="14"/>
        <v>4.0613325702368863</v>
      </c>
      <c r="AX28" s="230">
        <f t="shared" si="15"/>
        <v>2.6649027805685677</v>
      </c>
      <c r="AY28" s="221">
        <f t="shared" si="16"/>
        <v>14.846672203357759</v>
      </c>
      <c r="AZ28" s="218">
        <f t="shared" si="17"/>
        <v>7.3957993908721154</v>
      </c>
      <c r="BA28" s="219">
        <f t="shared" si="18"/>
        <v>10.916527741625259</v>
      </c>
      <c r="BB28" s="218">
        <f t="shared" si="19"/>
        <v>5.4321202119343326</v>
      </c>
      <c r="BC28" s="218">
        <f t="shared" si="20"/>
        <v>3.7078735474342706</v>
      </c>
      <c r="BD28" s="230">
        <f t="shared" si="21"/>
        <v>4.5443904229657051</v>
      </c>
      <c r="BE28" s="221">
        <f t="shared" si="22"/>
        <v>3.3946376280742374</v>
      </c>
      <c r="BF28" s="218">
        <f t="shared" si="23"/>
        <v>3.8780005754689872</v>
      </c>
      <c r="BG28" s="220">
        <f t="shared" si="24"/>
        <v>3.6447803763024922</v>
      </c>
    </row>
    <row r="29" spans="1:59" x14ac:dyDescent="0.25">
      <c r="X29" s="151"/>
      <c r="Y29" s="151"/>
      <c r="Z29" s="151"/>
      <c r="AA29" s="151"/>
      <c r="AB29" s="151"/>
      <c r="AC29" s="151"/>
      <c r="AD29" s="151"/>
      <c r="AE29" s="151"/>
      <c r="AF29" s="151"/>
    </row>
    <row r="30" spans="1:59" x14ac:dyDescent="0.25">
      <c r="X30" s="151"/>
      <c r="Y30" s="151"/>
      <c r="Z30" s="151"/>
      <c r="AA30" s="151"/>
      <c r="AB30" s="151"/>
      <c r="AC30" s="151"/>
      <c r="AD30" s="151"/>
      <c r="AE30" s="151"/>
      <c r="AF30" s="151"/>
    </row>
    <row r="31" spans="1:59" x14ac:dyDescent="0.25">
      <c r="X31" s="151"/>
      <c r="Y31" s="151"/>
      <c r="Z31" s="151"/>
      <c r="AA31" s="151"/>
      <c r="AB31" s="151"/>
      <c r="AC31" s="151"/>
      <c r="AD31" s="151"/>
      <c r="AE31" s="151"/>
      <c r="AF31" s="151"/>
    </row>
    <row r="32" spans="1:59" x14ac:dyDescent="0.25">
      <c r="X32" s="151"/>
      <c r="Y32" s="151"/>
      <c r="Z32" s="151"/>
      <c r="AA32" s="151"/>
      <c r="AB32" s="151"/>
      <c r="AC32" s="151"/>
      <c r="AD32" s="151"/>
      <c r="AE32" s="151"/>
      <c r="AF32" s="151"/>
    </row>
    <row r="33" spans="1:59" x14ac:dyDescent="0.25">
      <c r="X33" s="151"/>
      <c r="Y33" s="151"/>
      <c r="Z33" s="151"/>
      <c r="AA33" s="151"/>
      <c r="AB33" s="151"/>
      <c r="AC33" s="151"/>
      <c r="AD33" s="151"/>
      <c r="AE33" s="151"/>
      <c r="AF33" s="151"/>
    </row>
    <row r="34" spans="1:59" x14ac:dyDescent="0.25">
      <c r="X34" s="151"/>
      <c r="Y34" s="151"/>
      <c r="Z34" s="151"/>
      <c r="AA34" s="151"/>
      <c r="AB34" s="151"/>
      <c r="AC34" s="151"/>
      <c r="AD34" s="151"/>
      <c r="AE34" s="151"/>
      <c r="AF34" s="151"/>
    </row>
    <row r="35" spans="1:59" ht="23.25" thickBot="1" x14ac:dyDescent="0.3">
      <c r="C35" s="290" t="s">
        <v>50</v>
      </c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X35" s="151"/>
      <c r="Y35" s="151"/>
      <c r="Z35" s="151"/>
      <c r="AA35" s="151"/>
      <c r="AB35" s="151"/>
      <c r="AC35" s="151"/>
      <c r="AD35" s="151"/>
      <c r="AE35" s="151"/>
      <c r="AF35" s="151"/>
    </row>
    <row r="36" spans="1:59" ht="27" thickBot="1" x14ac:dyDescent="0.3">
      <c r="X36" s="288" t="s">
        <v>85</v>
      </c>
      <c r="Y36" s="288"/>
      <c r="Z36" s="288"/>
      <c r="AA36" s="288"/>
      <c r="AB36" s="288"/>
      <c r="AC36" s="288"/>
      <c r="AD36" s="288"/>
      <c r="AE36" s="288"/>
      <c r="AF36" s="288"/>
      <c r="AG36" s="1" t="s">
        <v>70</v>
      </c>
      <c r="AS36" s="247" t="s">
        <v>79</v>
      </c>
      <c r="AT36" s="248"/>
      <c r="AU36" s="248"/>
      <c r="AV36" s="249"/>
      <c r="AW36" s="249"/>
      <c r="AX36" s="249"/>
      <c r="AY36" s="248"/>
      <c r="AZ36" s="248"/>
      <c r="BA36" s="248"/>
      <c r="BB36" s="249"/>
      <c r="BC36" s="249"/>
      <c r="BD36" s="249"/>
      <c r="BE36" s="248"/>
      <c r="BF36" s="248"/>
      <c r="BG36" s="250"/>
    </row>
    <row r="37" spans="1:59" ht="23.25" thickBot="1" x14ac:dyDescent="0.5">
      <c r="A37" s="121" t="s">
        <v>1</v>
      </c>
      <c r="B37" s="3" t="s">
        <v>2</v>
      </c>
      <c r="C37" s="293" t="s">
        <v>3</v>
      </c>
      <c r="D37" s="294"/>
      <c r="E37" s="295"/>
      <c r="F37" s="296" t="s">
        <v>4</v>
      </c>
      <c r="G37" s="296"/>
      <c r="H37" s="297"/>
      <c r="I37" s="298" t="s">
        <v>5</v>
      </c>
      <c r="J37" s="296"/>
      <c r="K37" s="297"/>
      <c r="L37" s="298" t="s">
        <v>6</v>
      </c>
      <c r="M37" s="296"/>
      <c r="N37" s="297"/>
      <c r="O37" s="298" t="s">
        <v>7</v>
      </c>
      <c r="P37" s="296"/>
      <c r="Q37" s="297"/>
      <c r="R37" s="298" t="s">
        <v>8</v>
      </c>
      <c r="S37" s="296"/>
      <c r="T37" s="297"/>
      <c r="U37" s="73" t="s">
        <v>9</v>
      </c>
      <c r="V37" s="74"/>
      <c r="W37" s="154" t="s">
        <v>10</v>
      </c>
      <c r="X37" s="289" t="s">
        <v>61</v>
      </c>
      <c r="Y37" s="289"/>
      <c r="Z37" s="289"/>
      <c r="AA37" s="289" t="s">
        <v>62</v>
      </c>
      <c r="AB37" s="289"/>
      <c r="AC37" s="289"/>
      <c r="AD37" s="289" t="s">
        <v>63</v>
      </c>
      <c r="AE37" s="289"/>
      <c r="AF37" s="289"/>
      <c r="AG37" s="1" t="s">
        <v>66</v>
      </c>
      <c r="AJ37" s="1" t="s">
        <v>67</v>
      </c>
      <c r="AM37" s="1" t="s">
        <v>68</v>
      </c>
      <c r="AP37" s="1" t="s">
        <v>69</v>
      </c>
      <c r="AS37" s="251" t="s">
        <v>73</v>
      </c>
      <c r="AT37" s="252"/>
      <c r="AU37" s="253"/>
      <c r="AV37" s="254" t="s">
        <v>75</v>
      </c>
      <c r="AW37" s="255"/>
      <c r="AX37" s="256"/>
      <c r="AY37" s="257" t="s">
        <v>74</v>
      </c>
      <c r="AZ37" s="252"/>
      <c r="BA37" s="253"/>
      <c r="BB37" s="254" t="s">
        <v>76</v>
      </c>
      <c r="BC37" s="255"/>
      <c r="BD37" s="256"/>
      <c r="BE37" s="257" t="s">
        <v>77</v>
      </c>
      <c r="BF37" s="252"/>
      <c r="BG37" s="258"/>
    </row>
    <row r="38" spans="1:59" ht="23.25" thickBot="1" x14ac:dyDescent="0.5">
      <c r="A38" s="122"/>
      <c r="B38" s="77"/>
      <c r="C38" s="11" t="s">
        <v>11</v>
      </c>
      <c r="D38" s="11" t="s">
        <v>12</v>
      </c>
      <c r="E38" s="11" t="s">
        <v>13</v>
      </c>
      <c r="F38" s="79" t="s">
        <v>11</v>
      </c>
      <c r="G38" s="78" t="s">
        <v>12</v>
      </c>
      <c r="H38" s="80" t="s">
        <v>13</v>
      </c>
      <c r="I38" s="80" t="s">
        <v>11</v>
      </c>
      <c r="J38" s="80" t="s">
        <v>12</v>
      </c>
      <c r="K38" s="80" t="s">
        <v>13</v>
      </c>
      <c r="L38" s="81" t="s">
        <v>14</v>
      </c>
      <c r="M38" s="79" t="s">
        <v>12</v>
      </c>
      <c r="N38" s="80" t="s">
        <v>13</v>
      </c>
      <c r="O38" s="79" t="s">
        <v>11</v>
      </c>
      <c r="P38" s="78" t="s">
        <v>12</v>
      </c>
      <c r="Q38" s="80" t="s">
        <v>13</v>
      </c>
      <c r="R38" s="80" t="s">
        <v>11</v>
      </c>
      <c r="S38" s="80" t="s">
        <v>12</v>
      </c>
      <c r="T38" s="80" t="s">
        <v>13</v>
      </c>
      <c r="U38" s="78" t="s">
        <v>11</v>
      </c>
      <c r="V38" s="123" t="s">
        <v>12</v>
      </c>
      <c r="W38" s="155" t="s">
        <v>13</v>
      </c>
      <c r="X38" s="153" t="s">
        <v>11</v>
      </c>
      <c r="Y38" s="153" t="s">
        <v>12</v>
      </c>
      <c r="Z38" s="153" t="s">
        <v>48</v>
      </c>
      <c r="AA38" s="153" t="s">
        <v>11</v>
      </c>
      <c r="AB38" s="153" t="s">
        <v>12</v>
      </c>
      <c r="AC38" s="153" t="s">
        <v>48</v>
      </c>
      <c r="AD38" s="153" t="s">
        <v>11</v>
      </c>
      <c r="AE38" s="153" t="s">
        <v>12</v>
      </c>
      <c r="AF38" s="153" t="s">
        <v>48</v>
      </c>
      <c r="AG38" s="1" t="s">
        <v>11</v>
      </c>
      <c r="AH38" s="1" t="s">
        <v>12</v>
      </c>
      <c r="AI38" s="1" t="s">
        <v>13</v>
      </c>
      <c r="AJ38" s="1" t="s">
        <v>11</v>
      </c>
      <c r="AK38" s="1" t="s">
        <v>12</v>
      </c>
      <c r="AL38" s="1" t="s">
        <v>13</v>
      </c>
      <c r="AM38" s="1" t="s">
        <v>11</v>
      </c>
      <c r="AN38" s="1" t="s">
        <v>12</v>
      </c>
      <c r="AO38" s="1" t="s">
        <v>13</v>
      </c>
      <c r="AP38" s="1" t="s">
        <v>11</v>
      </c>
      <c r="AQ38" s="1" t="s">
        <v>12</v>
      </c>
      <c r="AR38" s="1" t="s">
        <v>13</v>
      </c>
      <c r="AS38" s="204" t="s">
        <v>11</v>
      </c>
      <c r="AT38" s="202" t="s">
        <v>12</v>
      </c>
      <c r="AU38" s="209" t="s">
        <v>13</v>
      </c>
      <c r="AV38" s="204" t="s">
        <v>11</v>
      </c>
      <c r="AW38" s="202" t="s">
        <v>12</v>
      </c>
      <c r="AX38" s="177" t="s">
        <v>13</v>
      </c>
      <c r="AY38" s="212" t="s">
        <v>11</v>
      </c>
      <c r="AZ38" s="202" t="s">
        <v>12</v>
      </c>
      <c r="BA38" s="209" t="s">
        <v>13</v>
      </c>
      <c r="BB38" s="204" t="s">
        <v>11</v>
      </c>
      <c r="BC38" s="202" t="s">
        <v>12</v>
      </c>
      <c r="BD38" s="177" t="s">
        <v>13</v>
      </c>
      <c r="BE38" s="212" t="s">
        <v>11</v>
      </c>
      <c r="BF38" s="202" t="s">
        <v>12</v>
      </c>
      <c r="BG38" s="177" t="s">
        <v>13</v>
      </c>
    </row>
    <row r="39" spans="1:59" ht="21" thickBot="1" x14ac:dyDescent="0.45">
      <c r="A39" s="100">
        <v>1</v>
      </c>
      <c r="B39" s="39" t="s">
        <v>15</v>
      </c>
      <c r="C39" s="104">
        <v>1214</v>
      </c>
      <c r="D39" s="124">
        <v>1191</v>
      </c>
      <c r="E39" s="101">
        <v>2405</v>
      </c>
      <c r="F39" s="104">
        <v>1126</v>
      </c>
      <c r="G39" s="124">
        <v>1083</v>
      </c>
      <c r="H39" s="102">
        <v>2209</v>
      </c>
      <c r="I39" s="104">
        <v>1306</v>
      </c>
      <c r="J39" s="124">
        <v>1276</v>
      </c>
      <c r="K39" s="32">
        <v>2582</v>
      </c>
      <c r="L39" s="104">
        <v>1265</v>
      </c>
      <c r="M39" s="124">
        <v>1246</v>
      </c>
      <c r="N39" s="103">
        <v>2511</v>
      </c>
      <c r="O39" s="104">
        <v>1260</v>
      </c>
      <c r="P39" s="124">
        <v>1231</v>
      </c>
      <c r="Q39" s="103">
        <v>2491</v>
      </c>
      <c r="R39" s="104">
        <v>1293</v>
      </c>
      <c r="S39" s="124">
        <v>1169</v>
      </c>
      <c r="T39" s="106">
        <v>2462</v>
      </c>
      <c r="U39" s="85">
        <v>7464</v>
      </c>
      <c r="V39" s="85">
        <v>7196</v>
      </c>
      <c r="W39" s="86">
        <v>14660</v>
      </c>
      <c r="X39" s="151">
        <f t="shared" si="1"/>
        <v>3646</v>
      </c>
      <c r="Y39" s="151">
        <f t="shared" si="2"/>
        <v>3550</v>
      </c>
      <c r="Z39" s="151">
        <f t="shared" si="3"/>
        <v>7196</v>
      </c>
      <c r="AA39" s="151">
        <f t="shared" si="4"/>
        <v>3818</v>
      </c>
      <c r="AB39" s="151">
        <f t="shared" si="5"/>
        <v>3646</v>
      </c>
      <c r="AC39" s="151">
        <f t="shared" si="6"/>
        <v>7464</v>
      </c>
      <c r="AD39" s="151">
        <f t="shared" si="7"/>
        <v>7464</v>
      </c>
      <c r="AE39" s="151">
        <f t="shared" si="8"/>
        <v>7196</v>
      </c>
      <c r="AF39" s="151">
        <f t="shared" si="9"/>
        <v>14660</v>
      </c>
      <c r="AG39" s="151">
        <v>3525</v>
      </c>
      <c r="AH39" s="151">
        <v>3461</v>
      </c>
      <c r="AI39" s="151">
        <v>6986</v>
      </c>
      <c r="AJ39" s="151">
        <v>3519</v>
      </c>
      <c r="AK39" s="151">
        <v>3399</v>
      </c>
      <c r="AL39" s="151">
        <v>6918</v>
      </c>
      <c r="AM39" s="151">
        <v>7044</v>
      </c>
      <c r="AN39" s="151">
        <v>6860</v>
      </c>
      <c r="AO39" s="151">
        <v>13904</v>
      </c>
      <c r="AP39" s="151">
        <v>9887</v>
      </c>
      <c r="AQ39" s="151">
        <v>9787</v>
      </c>
      <c r="AR39" s="151">
        <v>19674</v>
      </c>
      <c r="AS39" s="164">
        <f>(X39/AP39-1)*100</f>
        <v>-63.123293213310404</v>
      </c>
      <c r="AT39" s="162">
        <f>(Y39/AQ39-1)*100</f>
        <v>-63.727393481148468</v>
      </c>
      <c r="AU39" s="210">
        <f>(Z39/AR39-1)*100</f>
        <v>-63.423808071566533</v>
      </c>
      <c r="AV39" s="164">
        <f>(X39/AG39-1)*100</f>
        <v>3.43262411347518</v>
      </c>
      <c r="AW39" s="162">
        <f>(Y39/AH39-1)*100</f>
        <v>2.5715111239526189</v>
      </c>
      <c r="AX39" s="165">
        <f>(Z39/AI39-1)*100</f>
        <v>3.0060120240480881</v>
      </c>
      <c r="AY39" s="213">
        <f>(AA39/X39-1)*100</f>
        <v>4.7174986286341092</v>
      </c>
      <c r="AZ39" s="162">
        <f>(AB39/Y39-1)*100</f>
        <v>2.7042253521126769</v>
      </c>
      <c r="BA39" s="210">
        <f>(AC39/Z39-1)*100</f>
        <v>3.7242912729294142</v>
      </c>
      <c r="BB39" s="164">
        <f t="shared" ref="BB39:BG39" si="26">(AA39/AJ39-1)*100</f>
        <v>8.496732026143782</v>
      </c>
      <c r="BC39" s="162">
        <f t="shared" si="26"/>
        <v>7.2668431891732777</v>
      </c>
      <c r="BD39" s="165">
        <f t="shared" si="26"/>
        <v>7.8924544666088448</v>
      </c>
      <c r="BE39" s="213">
        <f t="shared" si="26"/>
        <v>5.9625212947189032</v>
      </c>
      <c r="BF39" s="162">
        <f t="shared" si="26"/>
        <v>4.8979591836734615</v>
      </c>
      <c r="BG39" s="165">
        <f t="shared" si="26"/>
        <v>5.4372842347525818</v>
      </c>
    </row>
    <row r="40" spans="1:59" ht="21" thickBot="1" x14ac:dyDescent="0.45">
      <c r="A40" s="100">
        <v>2</v>
      </c>
      <c r="B40" s="39" t="s">
        <v>16</v>
      </c>
      <c r="C40" s="90">
        <v>352</v>
      </c>
      <c r="D40" s="84">
        <v>371</v>
      </c>
      <c r="E40" s="101">
        <v>723</v>
      </c>
      <c r="F40" s="90">
        <v>344</v>
      </c>
      <c r="G40" s="84">
        <v>338</v>
      </c>
      <c r="H40" s="102">
        <v>682</v>
      </c>
      <c r="I40" s="90">
        <v>376</v>
      </c>
      <c r="J40" s="84">
        <v>402</v>
      </c>
      <c r="K40" s="32">
        <v>778</v>
      </c>
      <c r="L40" s="90">
        <v>360</v>
      </c>
      <c r="M40" s="84">
        <v>369</v>
      </c>
      <c r="N40" s="103">
        <v>729</v>
      </c>
      <c r="O40" s="90">
        <v>381</v>
      </c>
      <c r="P40" s="84">
        <v>371</v>
      </c>
      <c r="Q40" s="103">
        <v>752</v>
      </c>
      <c r="R40" s="90">
        <v>418</v>
      </c>
      <c r="S40" s="84">
        <v>410</v>
      </c>
      <c r="T40" s="106">
        <v>828</v>
      </c>
      <c r="U40" s="85">
        <v>2231</v>
      </c>
      <c r="V40" s="85">
        <v>2261</v>
      </c>
      <c r="W40" s="86">
        <v>4492</v>
      </c>
      <c r="X40" s="151">
        <f t="shared" si="1"/>
        <v>1072</v>
      </c>
      <c r="Y40" s="151">
        <f t="shared" si="2"/>
        <v>1111</v>
      </c>
      <c r="Z40" s="151">
        <f t="shared" si="3"/>
        <v>2183</v>
      </c>
      <c r="AA40" s="151">
        <f t="shared" si="4"/>
        <v>1159</v>
      </c>
      <c r="AB40" s="151">
        <f t="shared" si="5"/>
        <v>1150</v>
      </c>
      <c r="AC40" s="151">
        <f t="shared" si="6"/>
        <v>2309</v>
      </c>
      <c r="AD40" s="151">
        <f t="shared" si="7"/>
        <v>2231</v>
      </c>
      <c r="AE40" s="151">
        <f t="shared" si="8"/>
        <v>2261</v>
      </c>
      <c r="AF40" s="151">
        <f t="shared" si="9"/>
        <v>4492</v>
      </c>
      <c r="AG40" s="151">
        <v>1121</v>
      </c>
      <c r="AH40" s="151">
        <v>1113</v>
      </c>
      <c r="AI40" s="151">
        <v>2234</v>
      </c>
      <c r="AJ40" s="151">
        <v>1221</v>
      </c>
      <c r="AK40" s="151">
        <v>1222</v>
      </c>
      <c r="AL40" s="151">
        <v>2443</v>
      </c>
      <c r="AM40" s="151">
        <v>2342</v>
      </c>
      <c r="AN40" s="151">
        <v>2335</v>
      </c>
      <c r="AO40" s="151">
        <v>4677</v>
      </c>
      <c r="AP40" s="151">
        <v>1299</v>
      </c>
      <c r="AQ40" s="151">
        <v>1276</v>
      </c>
      <c r="AR40" s="151">
        <v>2575</v>
      </c>
      <c r="AS40" s="164">
        <f t="shared" ref="AS40:AS59" si="27">(X40/AP40-1)*100</f>
        <v>-17.474980754426483</v>
      </c>
      <c r="AT40" s="162">
        <f t="shared" ref="AT40:AT59" si="28">(Y40/AQ40-1)*100</f>
        <v>-12.931034482758619</v>
      </c>
      <c r="AU40" s="210">
        <f t="shared" ref="AU40:AU59" si="29">(Z40/AR40-1)*100</f>
        <v>-15.223300970873787</v>
      </c>
      <c r="AV40" s="164">
        <f t="shared" ref="AV40:AV59" si="30">(X40/AG40-1)*100</f>
        <v>-4.3710972346119537</v>
      </c>
      <c r="AW40" s="162">
        <f t="shared" ref="AW40:AW59" si="31">(Y40/AH40-1)*100</f>
        <v>-0.17969451931716396</v>
      </c>
      <c r="AX40" s="165">
        <f t="shared" ref="AX40:AX59" si="32">(Z40/AI40-1)*100</f>
        <v>-2.2829006266786078</v>
      </c>
      <c r="AY40" s="213">
        <f t="shared" ref="AY40:AY59" si="33">(AA40/X40-1)*100</f>
        <v>8.1156716417910566</v>
      </c>
      <c r="AZ40" s="162">
        <f t="shared" ref="AZ40:AZ59" si="34">(AB40/Y40-1)*100</f>
        <v>3.5103510351035094</v>
      </c>
      <c r="BA40" s="210">
        <f t="shared" ref="BA40:BA59" si="35">(AC40/Z40-1)*100</f>
        <v>5.771873568483743</v>
      </c>
      <c r="BB40" s="164">
        <f t="shared" ref="BB40:BB59" si="36">(AA40/AJ40-1)*100</f>
        <v>-5.0778050778050758</v>
      </c>
      <c r="BC40" s="162">
        <f t="shared" ref="BC40:BC59" si="37">(AB40/AK40-1)*100</f>
        <v>-5.891980360065463</v>
      </c>
      <c r="BD40" s="165">
        <f t="shared" ref="BD40:BD59" si="38">(AC40/AL40-1)*100</f>
        <v>-5.4850593532541954</v>
      </c>
      <c r="BE40" s="213">
        <f t="shared" ref="BE40:BE59" si="39">(AD40/AM40-1)*100</f>
        <v>-4.7395388556789042</v>
      </c>
      <c r="BF40" s="162">
        <f t="shared" ref="BF40:BF59" si="40">(AE40/AN40-1)*100</f>
        <v>-3.1691648822269824</v>
      </c>
      <c r="BG40" s="165">
        <f t="shared" ref="BG40:BG59" si="41">(AF40/AO40-1)*100</f>
        <v>-3.9555270472525161</v>
      </c>
    </row>
    <row r="41" spans="1:59" ht="21" thickBot="1" x14ac:dyDescent="0.45">
      <c r="A41" s="100">
        <v>3</v>
      </c>
      <c r="B41" s="39" t="s">
        <v>17</v>
      </c>
      <c r="C41" s="43">
        <v>68</v>
      </c>
      <c r="D41" s="43">
        <v>93</v>
      </c>
      <c r="E41" s="101">
        <v>161</v>
      </c>
      <c r="F41" s="90">
        <v>79</v>
      </c>
      <c r="G41" s="84">
        <v>102</v>
      </c>
      <c r="H41" s="102">
        <v>181</v>
      </c>
      <c r="I41" s="90">
        <v>52</v>
      </c>
      <c r="J41" s="84">
        <v>51</v>
      </c>
      <c r="K41" s="32">
        <v>103</v>
      </c>
      <c r="L41" s="90">
        <v>28</v>
      </c>
      <c r="M41" s="84">
        <v>29</v>
      </c>
      <c r="N41" s="103">
        <v>57</v>
      </c>
      <c r="O41" s="43">
        <v>53</v>
      </c>
      <c r="P41" s="43">
        <v>75</v>
      </c>
      <c r="Q41" s="103">
        <v>128</v>
      </c>
      <c r="R41" s="90">
        <v>34</v>
      </c>
      <c r="S41" s="84">
        <v>32</v>
      </c>
      <c r="T41" s="106">
        <v>66</v>
      </c>
      <c r="U41" s="85">
        <v>314</v>
      </c>
      <c r="V41" s="85">
        <v>382</v>
      </c>
      <c r="W41" s="86">
        <v>696</v>
      </c>
      <c r="X41" s="151">
        <f t="shared" si="1"/>
        <v>199</v>
      </c>
      <c r="Y41" s="151">
        <f t="shared" si="2"/>
        <v>246</v>
      </c>
      <c r="Z41" s="151">
        <f t="shared" si="3"/>
        <v>445</v>
      </c>
      <c r="AA41" s="151">
        <f t="shared" si="4"/>
        <v>115</v>
      </c>
      <c r="AB41" s="151">
        <f t="shared" si="5"/>
        <v>136</v>
      </c>
      <c r="AC41" s="151">
        <f t="shared" si="6"/>
        <v>251</v>
      </c>
      <c r="AD41" s="151">
        <f t="shared" si="7"/>
        <v>314</v>
      </c>
      <c r="AE41" s="151">
        <f t="shared" si="8"/>
        <v>382</v>
      </c>
      <c r="AF41" s="151">
        <f t="shared" si="9"/>
        <v>696</v>
      </c>
      <c r="AG41" s="151">
        <v>178</v>
      </c>
      <c r="AH41" s="151">
        <v>236</v>
      </c>
      <c r="AI41" s="151">
        <v>414</v>
      </c>
      <c r="AJ41" s="151">
        <v>219</v>
      </c>
      <c r="AK41" s="151">
        <v>271</v>
      </c>
      <c r="AL41" s="151">
        <v>490</v>
      </c>
      <c r="AM41" s="151">
        <v>397</v>
      </c>
      <c r="AN41" s="151">
        <v>507</v>
      </c>
      <c r="AO41" s="151">
        <v>904</v>
      </c>
      <c r="AP41" s="151">
        <v>224</v>
      </c>
      <c r="AQ41" s="151">
        <v>185</v>
      </c>
      <c r="AR41" s="151">
        <v>409</v>
      </c>
      <c r="AS41" s="164">
        <f t="shared" si="27"/>
        <v>-11.16071428571429</v>
      </c>
      <c r="AT41" s="162">
        <f t="shared" si="28"/>
        <v>32.972972972972968</v>
      </c>
      <c r="AU41" s="210">
        <f t="shared" si="29"/>
        <v>8.8019559902200442</v>
      </c>
      <c r="AV41" s="164">
        <f t="shared" si="30"/>
        <v>11.79775280898876</v>
      </c>
      <c r="AW41" s="162">
        <f t="shared" si="31"/>
        <v>4.2372881355932313</v>
      </c>
      <c r="AX41" s="165">
        <f t="shared" si="32"/>
        <v>7.4879227053140207</v>
      </c>
      <c r="AY41" s="213">
        <f t="shared" si="33"/>
        <v>-42.211055276381913</v>
      </c>
      <c r="AZ41" s="162">
        <f t="shared" si="34"/>
        <v>-44.715447154471541</v>
      </c>
      <c r="BA41" s="210">
        <f t="shared" si="35"/>
        <v>-43.595505617977523</v>
      </c>
      <c r="BB41" s="164">
        <f t="shared" si="36"/>
        <v>-47.48858447488584</v>
      </c>
      <c r="BC41" s="162">
        <f t="shared" si="37"/>
        <v>-49.815498154981555</v>
      </c>
      <c r="BD41" s="165">
        <f t="shared" si="38"/>
        <v>-48.775510204081627</v>
      </c>
      <c r="BE41" s="213">
        <f t="shared" si="39"/>
        <v>-20.906801007556673</v>
      </c>
      <c r="BF41" s="162">
        <f t="shared" si="40"/>
        <v>-24.654832347140044</v>
      </c>
      <c r="BG41" s="165">
        <f t="shared" si="41"/>
        <v>-23.008849557522126</v>
      </c>
    </row>
    <row r="42" spans="1:59" ht="21" thickBot="1" x14ac:dyDescent="0.45">
      <c r="A42" s="100">
        <v>4</v>
      </c>
      <c r="B42" s="39" t="s">
        <v>18</v>
      </c>
      <c r="C42" s="43">
        <v>93</v>
      </c>
      <c r="D42" s="43">
        <v>50</v>
      </c>
      <c r="E42" s="101">
        <v>143</v>
      </c>
      <c r="F42" s="43">
        <v>77</v>
      </c>
      <c r="G42" s="43">
        <v>53</v>
      </c>
      <c r="H42" s="102">
        <v>130</v>
      </c>
      <c r="I42" s="44">
        <v>83</v>
      </c>
      <c r="J42" s="45">
        <v>71</v>
      </c>
      <c r="K42" s="32">
        <v>154</v>
      </c>
      <c r="L42" s="43">
        <v>79</v>
      </c>
      <c r="M42" s="43">
        <v>77</v>
      </c>
      <c r="N42" s="103">
        <v>156</v>
      </c>
      <c r="O42" s="44">
        <v>62</v>
      </c>
      <c r="P42" s="125">
        <v>69</v>
      </c>
      <c r="Q42" s="103">
        <v>131</v>
      </c>
      <c r="R42" s="90">
        <v>40</v>
      </c>
      <c r="S42" s="84">
        <v>36</v>
      </c>
      <c r="T42" s="106">
        <v>76</v>
      </c>
      <c r="U42" s="85">
        <v>434</v>
      </c>
      <c r="V42" s="85">
        <v>356</v>
      </c>
      <c r="W42" s="86">
        <v>790</v>
      </c>
      <c r="X42" s="151">
        <f t="shared" si="1"/>
        <v>253</v>
      </c>
      <c r="Y42" s="151">
        <f t="shared" si="2"/>
        <v>174</v>
      </c>
      <c r="Z42" s="151">
        <f t="shared" si="3"/>
        <v>427</v>
      </c>
      <c r="AA42" s="151">
        <f t="shared" si="4"/>
        <v>181</v>
      </c>
      <c r="AB42" s="151">
        <f t="shared" si="5"/>
        <v>182</v>
      </c>
      <c r="AC42" s="151">
        <f t="shared" si="6"/>
        <v>363</v>
      </c>
      <c r="AD42" s="151">
        <f t="shared" si="7"/>
        <v>434</v>
      </c>
      <c r="AE42" s="151">
        <f t="shared" si="8"/>
        <v>356</v>
      </c>
      <c r="AF42" s="151">
        <f t="shared" si="9"/>
        <v>790</v>
      </c>
      <c r="AG42" s="151">
        <v>219</v>
      </c>
      <c r="AH42" s="151">
        <v>221</v>
      </c>
      <c r="AI42" s="151">
        <v>440</v>
      </c>
      <c r="AJ42" s="151">
        <v>327</v>
      </c>
      <c r="AK42" s="151">
        <v>309</v>
      </c>
      <c r="AL42" s="151">
        <v>636</v>
      </c>
      <c r="AM42" s="151">
        <v>546</v>
      </c>
      <c r="AN42" s="151">
        <v>530</v>
      </c>
      <c r="AO42" s="151">
        <v>1076</v>
      </c>
      <c r="AP42" s="151">
        <v>215</v>
      </c>
      <c r="AQ42" s="151">
        <v>186</v>
      </c>
      <c r="AR42" s="151">
        <v>401</v>
      </c>
      <c r="AS42" s="164">
        <f t="shared" si="27"/>
        <v>17.674418604651155</v>
      </c>
      <c r="AT42" s="162">
        <f t="shared" si="28"/>
        <v>-6.4516129032258114</v>
      </c>
      <c r="AU42" s="210">
        <f t="shared" si="29"/>
        <v>6.4837905236907689</v>
      </c>
      <c r="AV42" s="164">
        <f t="shared" si="30"/>
        <v>15.525114155251153</v>
      </c>
      <c r="AW42" s="162">
        <f t="shared" si="31"/>
        <v>-21.266968325791858</v>
      </c>
      <c r="AX42" s="165">
        <f t="shared" si="32"/>
        <v>-2.9545454545454541</v>
      </c>
      <c r="AY42" s="213">
        <f t="shared" si="33"/>
        <v>-28.458498023715418</v>
      </c>
      <c r="AZ42" s="162">
        <f t="shared" si="34"/>
        <v>4.5977011494252817</v>
      </c>
      <c r="BA42" s="210">
        <f t="shared" si="35"/>
        <v>-14.98829039812647</v>
      </c>
      <c r="BB42" s="164">
        <f t="shared" si="36"/>
        <v>-44.64831804281345</v>
      </c>
      <c r="BC42" s="162">
        <f t="shared" si="37"/>
        <v>-41.100323624595468</v>
      </c>
      <c r="BD42" s="165">
        <f t="shared" si="38"/>
        <v>-42.924528301886788</v>
      </c>
      <c r="BE42" s="213">
        <f t="shared" si="39"/>
        <v>-20.512820512820518</v>
      </c>
      <c r="BF42" s="162">
        <f t="shared" si="40"/>
        <v>-32.830188679245289</v>
      </c>
      <c r="BG42" s="165">
        <f t="shared" si="41"/>
        <v>-26.579925650557623</v>
      </c>
    </row>
    <row r="43" spans="1:59" ht="21" thickBot="1" x14ac:dyDescent="0.45">
      <c r="A43" s="100">
        <v>5</v>
      </c>
      <c r="B43" s="39" t="s">
        <v>19</v>
      </c>
      <c r="C43" s="90">
        <v>19</v>
      </c>
      <c r="D43" s="84">
        <v>18</v>
      </c>
      <c r="E43" s="101">
        <v>37</v>
      </c>
      <c r="F43" s="43">
        <v>11</v>
      </c>
      <c r="G43" s="43">
        <v>11</v>
      </c>
      <c r="H43" s="102">
        <v>22</v>
      </c>
      <c r="I43" s="43">
        <v>12</v>
      </c>
      <c r="J43" s="43">
        <v>18</v>
      </c>
      <c r="K43" s="32">
        <v>30</v>
      </c>
      <c r="L43" s="90">
        <v>13</v>
      </c>
      <c r="M43" s="84">
        <v>13</v>
      </c>
      <c r="N43" s="103">
        <v>26</v>
      </c>
      <c r="O43" s="90">
        <v>13</v>
      </c>
      <c r="P43" s="84">
        <v>13</v>
      </c>
      <c r="Q43" s="103">
        <v>26</v>
      </c>
      <c r="R43" s="90">
        <v>13</v>
      </c>
      <c r="S43" s="84">
        <v>14</v>
      </c>
      <c r="T43" s="106">
        <v>27</v>
      </c>
      <c r="U43" s="85">
        <v>81</v>
      </c>
      <c r="V43" s="85">
        <v>87</v>
      </c>
      <c r="W43" s="86">
        <v>168</v>
      </c>
      <c r="X43" s="151">
        <f t="shared" si="1"/>
        <v>42</v>
      </c>
      <c r="Y43" s="151">
        <f t="shared" si="2"/>
        <v>47</v>
      </c>
      <c r="Z43" s="151">
        <f t="shared" si="3"/>
        <v>89</v>
      </c>
      <c r="AA43" s="151">
        <f t="shared" si="4"/>
        <v>39</v>
      </c>
      <c r="AB43" s="151">
        <f t="shared" si="5"/>
        <v>40</v>
      </c>
      <c r="AC43" s="151">
        <f t="shared" si="6"/>
        <v>79</v>
      </c>
      <c r="AD43" s="151">
        <f t="shared" si="7"/>
        <v>81</v>
      </c>
      <c r="AE43" s="151">
        <f t="shared" si="8"/>
        <v>87</v>
      </c>
      <c r="AF43" s="151">
        <f t="shared" si="9"/>
        <v>168</v>
      </c>
      <c r="AG43" s="151">
        <v>41</v>
      </c>
      <c r="AH43" s="151">
        <v>40</v>
      </c>
      <c r="AI43" s="151">
        <v>81</v>
      </c>
      <c r="AJ43" s="151">
        <v>41</v>
      </c>
      <c r="AK43" s="151">
        <v>40</v>
      </c>
      <c r="AL43" s="151">
        <v>81</v>
      </c>
      <c r="AM43" s="151">
        <v>82</v>
      </c>
      <c r="AN43" s="151">
        <v>80</v>
      </c>
      <c r="AO43" s="151">
        <v>162</v>
      </c>
      <c r="AP43" s="151">
        <v>50</v>
      </c>
      <c r="AQ43" s="151">
        <v>49</v>
      </c>
      <c r="AR43" s="151">
        <v>99</v>
      </c>
      <c r="AS43" s="164">
        <f t="shared" si="27"/>
        <v>-16.000000000000004</v>
      </c>
      <c r="AT43" s="162">
        <f t="shared" si="28"/>
        <v>-4.081632653061229</v>
      </c>
      <c r="AU43" s="210">
        <f t="shared" si="29"/>
        <v>-10.1010101010101</v>
      </c>
      <c r="AV43" s="164">
        <f t="shared" si="30"/>
        <v>2.4390243902439046</v>
      </c>
      <c r="AW43" s="162">
        <f t="shared" si="31"/>
        <v>17.500000000000004</v>
      </c>
      <c r="AX43" s="165">
        <f t="shared" si="32"/>
        <v>9.8765432098765427</v>
      </c>
      <c r="AY43" s="213">
        <f t="shared" si="33"/>
        <v>-7.1428571428571397</v>
      </c>
      <c r="AZ43" s="162">
        <f t="shared" si="34"/>
        <v>-14.893617021276595</v>
      </c>
      <c r="BA43" s="210">
        <f t="shared" si="35"/>
        <v>-11.23595505617978</v>
      </c>
      <c r="BB43" s="164">
        <f t="shared" si="36"/>
        <v>-4.8780487804878092</v>
      </c>
      <c r="BC43" s="162">
        <f t="shared" si="37"/>
        <v>0</v>
      </c>
      <c r="BD43" s="165">
        <f t="shared" si="38"/>
        <v>-2.4691358024691357</v>
      </c>
      <c r="BE43" s="213">
        <f t="shared" si="39"/>
        <v>-1.2195121951219523</v>
      </c>
      <c r="BF43" s="162">
        <f t="shared" si="40"/>
        <v>8.7499999999999911</v>
      </c>
      <c r="BG43" s="165">
        <f t="shared" si="41"/>
        <v>3.7037037037036979</v>
      </c>
    </row>
    <row r="44" spans="1:59" ht="21" thickBot="1" x14ac:dyDescent="0.45">
      <c r="A44" s="100">
        <v>6</v>
      </c>
      <c r="B44" s="39" t="s">
        <v>21</v>
      </c>
      <c r="C44" s="107"/>
      <c r="D44" s="108"/>
      <c r="E44" s="101">
        <v>0</v>
      </c>
      <c r="F44" s="83">
        <v>2</v>
      </c>
      <c r="G44" s="84">
        <v>1</v>
      </c>
      <c r="H44" s="102">
        <v>3</v>
      </c>
      <c r="I44" s="90">
        <v>1</v>
      </c>
      <c r="J44" s="84">
        <v>0</v>
      </c>
      <c r="K44" s="32">
        <v>1</v>
      </c>
      <c r="L44" s="42">
        <v>3</v>
      </c>
      <c r="M44" s="41">
        <v>0</v>
      </c>
      <c r="N44" s="103">
        <v>3</v>
      </c>
      <c r="O44" s="90">
        <v>0</v>
      </c>
      <c r="P44" s="84">
        <v>0</v>
      </c>
      <c r="Q44" s="103">
        <v>0</v>
      </c>
      <c r="R44" s="83">
        <v>2</v>
      </c>
      <c r="S44" s="84">
        <v>0</v>
      </c>
      <c r="T44" s="106">
        <v>2</v>
      </c>
      <c r="U44" s="85">
        <v>8</v>
      </c>
      <c r="V44" s="85">
        <v>1</v>
      </c>
      <c r="W44" s="86">
        <v>9</v>
      </c>
      <c r="X44" s="151">
        <f t="shared" si="1"/>
        <v>3</v>
      </c>
      <c r="Y44" s="151">
        <f t="shared" si="2"/>
        <v>1</v>
      </c>
      <c r="Z44" s="151">
        <f t="shared" si="3"/>
        <v>4</v>
      </c>
      <c r="AA44" s="151">
        <f t="shared" si="4"/>
        <v>5</v>
      </c>
      <c r="AB44" s="151">
        <f t="shared" si="5"/>
        <v>0</v>
      </c>
      <c r="AC44" s="151">
        <f t="shared" si="6"/>
        <v>5</v>
      </c>
      <c r="AD44" s="151">
        <f t="shared" si="7"/>
        <v>8</v>
      </c>
      <c r="AE44" s="151">
        <f t="shared" si="8"/>
        <v>1</v>
      </c>
      <c r="AF44" s="151">
        <f t="shared" si="9"/>
        <v>9</v>
      </c>
      <c r="AG44" s="151">
        <v>25</v>
      </c>
      <c r="AH44" s="151">
        <v>21</v>
      </c>
      <c r="AI44" s="151">
        <v>46</v>
      </c>
      <c r="AJ44" s="151">
        <v>26</v>
      </c>
      <c r="AK44" s="151">
        <v>24</v>
      </c>
      <c r="AL44" s="151">
        <v>50</v>
      </c>
      <c r="AM44" s="151">
        <v>51</v>
      </c>
      <c r="AN44" s="151">
        <v>45</v>
      </c>
      <c r="AO44" s="151">
        <v>96</v>
      </c>
      <c r="AP44" s="151">
        <v>10</v>
      </c>
      <c r="AQ44" s="151">
        <v>8</v>
      </c>
      <c r="AR44" s="151">
        <v>18</v>
      </c>
      <c r="AS44" s="164">
        <f t="shared" si="27"/>
        <v>-70</v>
      </c>
      <c r="AT44" s="162">
        <f t="shared" si="28"/>
        <v>-87.5</v>
      </c>
      <c r="AU44" s="210">
        <f t="shared" si="29"/>
        <v>-77.777777777777786</v>
      </c>
      <c r="AV44" s="164">
        <f t="shared" si="30"/>
        <v>-88</v>
      </c>
      <c r="AW44" s="162">
        <f t="shared" si="31"/>
        <v>-95.238095238095227</v>
      </c>
      <c r="AX44" s="165">
        <f t="shared" si="32"/>
        <v>-91.304347826086968</v>
      </c>
      <c r="AY44" s="213">
        <f t="shared" si="33"/>
        <v>66.666666666666671</v>
      </c>
      <c r="AZ44" s="162">
        <f t="shared" si="34"/>
        <v>-100</v>
      </c>
      <c r="BA44" s="210">
        <f t="shared" si="35"/>
        <v>25</v>
      </c>
      <c r="BB44" s="164">
        <f t="shared" si="36"/>
        <v>-80.769230769230774</v>
      </c>
      <c r="BC44" s="162">
        <f t="shared" si="37"/>
        <v>-100</v>
      </c>
      <c r="BD44" s="165">
        <f t="shared" si="38"/>
        <v>-90</v>
      </c>
      <c r="BE44" s="213">
        <f t="shared" si="39"/>
        <v>-84.313725490196077</v>
      </c>
      <c r="BF44" s="162">
        <f t="shared" si="40"/>
        <v>-97.777777777777771</v>
      </c>
      <c r="BG44" s="165">
        <f t="shared" si="41"/>
        <v>-90.625</v>
      </c>
    </row>
    <row r="45" spans="1:59" ht="21" thickBot="1" x14ac:dyDescent="0.45">
      <c r="A45" s="100">
        <v>7</v>
      </c>
      <c r="B45" s="39" t="s">
        <v>22</v>
      </c>
      <c r="C45" s="107"/>
      <c r="D45" s="108"/>
      <c r="E45" s="101">
        <v>0</v>
      </c>
      <c r="F45" s="83"/>
      <c r="G45" s="84"/>
      <c r="H45" s="102">
        <v>0</v>
      </c>
      <c r="I45" s="90"/>
      <c r="J45" s="84"/>
      <c r="K45" s="32">
        <v>0</v>
      </c>
      <c r="L45" s="83"/>
      <c r="M45" s="84"/>
      <c r="N45" s="103">
        <v>0</v>
      </c>
      <c r="O45" s="90"/>
      <c r="P45" s="84"/>
      <c r="Q45" s="103">
        <v>0</v>
      </c>
      <c r="R45" s="83"/>
      <c r="S45" s="84"/>
      <c r="T45" s="106">
        <v>0</v>
      </c>
      <c r="U45" s="85">
        <v>0</v>
      </c>
      <c r="V45" s="85">
        <v>0</v>
      </c>
      <c r="W45" s="86">
        <v>0</v>
      </c>
      <c r="X45" s="151">
        <f t="shared" si="1"/>
        <v>0</v>
      </c>
      <c r="Y45" s="151">
        <f t="shared" si="2"/>
        <v>0</v>
      </c>
      <c r="Z45" s="151">
        <f t="shared" si="3"/>
        <v>0</v>
      </c>
      <c r="AA45" s="151">
        <f t="shared" si="4"/>
        <v>0</v>
      </c>
      <c r="AB45" s="151">
        <f t="shared" si="5"/>
        <v>0</v>
      </c>
      <c r="AC45" s="151">
        <f t="shared" si="6"/>
        <v>0</v>
      </c>
      <c r="AD45" s="151">
        <f t="shared" si="7"/>
        <v>0</v>
      </c>
      <c r="AE45" s="151">
        <f t="shared" si="8"/>
        <v>0</v>
      </c>
      <c r="AF45" s="151">
        <f t="shared" si="9"/>
        <v>0</v>
      </c>
      <c r="AG45" s="151">
        <v>2</v>
      </c>
      <c r="AH45" s="151">
        <v>2</v>
      </c>
      <c r="AI45" s="151">
        <v>4</v>
      </c>
      <c r="AJ45" s="151">
        <v>0</v>
      </c>
      <c r="AK45" s="151">
        <v>0</v>
      </c>
      <c r="AL45" s="151">
        <v>0</v>
      </c>
      <c r="AM45" s="151">
        <v>2</v>
      </c>
      <c r="AN45" s="151">
        <v>2</v>
      </c>
      <c r="AO45" s="151">
        <v>4</v>
      </c>
      <c r="AP45" s="151">
        <v>0</v>
      </c>
      <c r="AQ45" s="151">
        <v>0</v>
      </c>
      <c r="AR45" s="151">
        <v>0</v>
      </c>
      <c r="AS45" s="232">
        <v>0</v>
      </c>
      <c r="AT45" s="227">
        <v>0</v>
      </c>
      <c r="AU45" s="210" t="s">
        <v>80</v>
      </c>
      <c r="AV45" s="164">
        <f t="shared" si="30"/>
        <v>-100</v>
      </c>
      <c r="AW45" s="162">
        <f t="shared" si="31"/>
        <v>-100</v>
      </c>
      <c r="AX45" s="165">
        <f t="shared" si="32"/>
        <v>-100</v>
      </c>
      <c r="AY45" s="213" t="s">
        <v>80</v>
      </c>
      <c r="AZ45" s="162" t="s">
        <v>80</v>
      </c>
      <c r="BA45" s="210" t="s">
        <v>80</v>
      </c>
      <c r="BB45" s="164" t="s">
        <v>80</v>
      </c>
      <c r="BC45" s="162" t="s">
        <v>80</v>
      </c>
      <c r="BD45" s="165" t="s">
        <v>80</v>
      </c>
      <c r="BE45" s="213">
        <f t="shared" si="39"/>
        <v>-100</v>
      </c>
      <c r="BF45" s="162">
        <f t="shared" si="40"/>
        <v>-100</v>
      </c>
      <c r="BG45" s="165">
        <f t="shared" si="41"/>
        <v>-100</v>
      </c>
    </row>
    <row r="46" spans="1:59" ht="21" thickBot="1" x14ac:dyDescent="0.45">
      <c r="A46" s="100">
        <v>8</v>
      </c>
      <c r="B46" s="39" t="s">
        <v>23</v>
      </c>
      <c r="C46" s="107"/>
      <c r="D46" s="108"/>
      <c r="E46" s="101">
        <v>0</v>
      </c>
      <c r="F46" s="90">
        <v>0</v>
      </c>
      <c r="G46" s="84">
        <v>0</v>
      </c>
      <c r="H46" s="102">
        <v>0</v>
      </c>
      <c r="I46" s="90">
        <v>0</v>
      </c>
      <c r="J46" s="84">
        <v>0</v>
      </c>
      <c r="K46" s="32">
        <v>0</v>
      </c>
      <c r="L46" s="90">
        <v>0</v>
      </c>
      <c r="M46" s="84">
        <v>0</v>
      </c>
      <c r="N46" s="103">
        <v>0</v>
      </c>
      <c r="O46" s="90">
        <v>0</v>
      </c>
      <c r="P46" s="84">
        <v>2</v>
      </c>
      <c r="Q46" s="103">
        <v>2</v>
      </c>
      <c r="R46" s="90">
        <v>2</v>
      </c>
      <c r="S46" s="84">
        <v>0</v>
      </c>
      <c r="T46" s="106">
        <v>2</v>
      </c>
      <c r="U46" s="85">
        <v>2</v>
      </c>
      <c r="V46" s="85">
        <v>2</v>
      </c>
      <c r="W46" s="86">
        <v>4</v>
      </c>
      <c r="X46" s="151">
        <f t="shared" si="1"/>
        <v>0</v>
      </c>
      <c r="Y46" s="151">
        <f t="shared" si="2"/>
        <v>0</v>
      </c>
      <c r="Z46" s="151">
        <f t="shared" si="3"/>
        <v>0</v>
      </c>
      <c r="AA46" s="151">
        <f t="shared" si="4"/>
        <v>2</v>
      </c>
      <c r="AB46" s="151">
        <f t="shared" si="5"/>
        <v>2</v>
      </c>
      <c r="AC46" s="151">
        <f t="shared" si="6"/>
        <v>4</v>
      </c>
      <c r="AD46" s="151">
        <f t="shared" si="7"/>
        <v>2</v>
      </c>
      <c r="AE46" s="151">
        <f t="shared" si="8"/>
        <v>2</v>
      </c>
      <c r="AF46" s="151">
        <f t="shared" si="9"/>
        <v>4</v>
      </c>
      <c r="AG46" s="151">
        <v>0</v>
      </c>
      <c r="AH46" s="151">
        <v>0</v>
      </c>
      <c r="AI46" s="151">
        <v>0</v>
      </c>
      <c r="AJ46" s="151">
        <v>2</v>
      </c>
      <c r="AK46" s="151">
        <v>2</v>
      </c>
      <c r="AL46" s="151">
        <v>4</v>
      </c>
      <c r="AM46" s="151">
        <v>2</v>
      </c>
      <c r="AN46" s="151">
        <v>2</v>
      </c>
      <c r="AO46" s="151">
        <v>4</v>
      </c>
      <c r="AP46" s="151">
        <v>0</v>
      </c>
      <c r="AQ46" s="151">
        <v>0</v>
      </c>
      <c r="AR46" s="151">
        <v>0</v>
      </c>
      <c r="AS46" s="232">
        <v>0</v>
      </c>
      <c r="AT46" s="227">
        <v>0</v>
      </c>
      <c r="AU46" s="210" t="s">
        <v>80</v>
      </c>
      <c r="AV46" s="232">
        <v>0</v>
      </c>
      <c r="AW46" s="227">
        <v>0</v>
      </c>
      <c r="AX46" s="165" t="s">
        <v>80</v>
      </c>
      <c r="AY46" s="213" t="s">
        <v>80</v>
      </c>
      <c r="AZ46" s="162" t="s">
        <v>80</v>
      </c>
      <c r="BA46" s="210" t="s">
        <v>80</v>
      </c>
      <c r="BB46" s="164" t="s">
        <v>80</v>
      </c>
      <c r="BC46" s="162" t="s">
        <v>80</v>
      </c>
      <c r="BD46" s="165" t="s">
        <v>80</v>
      </c>
      <c r="BE46" s="213" t="s">
        <v>80</v>
      </c>
      <c r="BF46" s="162" t="s">
        <v>80</v>
      </c>
      <c r="BG46" s="165" t="s">
        <v>80</v>
      </c>
    </row>
    <row r="47" spans="1:59" ht="21" thickBot="1" x14ac:dyDescent="0.45">
      <c r="A47" s="100">
        <v>9</v>
      </c>
      <c r="B47" s="39" t="s">
        <v>25</v>
      </c>
      <c r="C47" s="107"/>
      <c r="D47" s="108"/>
      <c r="E47" s="101">
        <v>0</v>
      </c>
      <c r="F47" s="90">
        <v>2</v>
      </c>
      <c r="G47" s="84">
        <v>2</v>
      </c>
      <c r="H47" s="102">
        <v>4</v>
      </c>
      <c r="I47" s="90">
        <v>1</v>
      </c>
      <c r="J47" s="84">
        <v>1</v>
      </c>
      <c r="K47" s="32">
        <v>2</v>
      </c>
      <c r="L47" s="90">
        <v>266</v>
      </c>
      <c r="M47" s="84">
        <v>278</v>
      </c>
      <c r="N47" s="103">
        <v>544</v>
      </c>
      <c r="O47" s="43">
        <v>2</v>
      </c>
      <c r="P47" s="43">
        <v>4</v>
      </c>
      <c r="Q47" s="103">
        <v>6</v>
      </c>
      <c r="R47" s="43">
        <v>4</v>
      </c>
      <c r="S47" s="43">
        <v>1</v>
      </c>
      <c r="T47" s="106">
        <v>5</v>
      </c>
      <c r="U47" s="85">
        <v>275</v>
      </c>
      <c r="V47" s="85">
        <v>286</v>
      </c>
      <c r="W47" s="86">
        <v>561</v>
      </c>
      <c r="X47" s="151">
        <f t="shared" si="1"/>
        <v>3</v>
      </c>
      <c r="Y47" s="151">
        <f t="shared" si="2"/>
        <v>3</v>
      </c>
      <c r="Z47" s="151">
        <f t="shared" si="3"/>
        <v>6</v>
      </c>
      <c r="AA47" s="151">
        <f t="shared" si="4"/>
        <v>272</v>
      </c>
      <c r="AB47" s="151">
        <f t="shared" si="5"/>
        <v>283</v>
      </c>
      <c r="AC47" s="151">
        <f t="shared" si="6"/>
        <v>555</v>
      </c>
      <c r="AD47" s="151">
        <f t="shared" si="7"/>
        <v>275</v>
      </c>
      <c r="AE47" s="151">
        <f t="shared" si="8"/>
        <v>286</v>
      </c>
      <c r="AF47" s="151">
        <f t="shared" si="9"/>
        <v>561</v>
      </c>
      <c r="AG47" s="151">
        <v>10</v>
      </c>
      <c r="AH47" s="151">
        <v>9</v>
      </c>
      <c r="AI47" s="151">
        <v>19</v>
      </c>
      <c r="AJ47" s="151">
        <v>20</v>
      </c>
      <c r="AK47" s="151">
        <v>22</v>
      </c>
      <c r="AL47" s="151">
        <v>42</v>
      </c>
      <c r="AM47" s="151">
        <v>30</v>
      </c>
      <c r="AN47" s="151">
        <v>31</v>
      </c>
      <c r="AO47" s="151">
        <v>61</v>
      </c>
      <c r="AP47" s="151">
        <v>10</v>
      </c>
      <c r="AQ47" s="151">
        <v>9</v>
      </c>
      <c r="AR47" s="151">
        <v>19</v>
      </c>
      <c r="AS47" s="164">
        <f t="shared" si="27"/>
        <v>-70</v>
      </c>
      <c r="AT47" s="162">
        <f t="shared" si="28"/>
        <v>-66.666666666666671</v>
      </c>
      <c r="AU47" s="210">
        <f t="shared" si="29"/>
        <v>-68.421052631578945</v>
      </c>
      <c r="AV47" s="164">
        <f t="shared" si="30"/>
        <v>-70</v>
      </c>
      <c r="AW47" s="162">
        <f t="shared" si="31"/>
        <v>-66.666666666666671</v>
      </c>
      <c r="AX47" s="165">
        <f t="shared" si="32"/>
        <v>-68.421052631578945</v>
      </c>
      <c r="AY47" s="213">
        <f t="shared" si="33"/>
        <v>8966.6666666666679</v>
      </c>
      <c r="AZ47" s="162">
        <f t="shared" si="34"/>
        <v>9333.3333333333321</v>
      </c>
      <c r="BA47" s="210">
        <f t="shared" si="35"/>
        <v>9150</v>
      </c>
      <c r="BB47" s="164">
        <f t="shared" si="36"/>
        <v>1260</v>
      </c>
      <c r="BC47" s="162">
        <f t="shared" si="37"/>
        <v>1186.3636363636363</v>
      </c>
      <c r="BD47" s="165">
        <f t="shared" si="38"/>
        <v>1221.4285714285713</v>
      </c>
      <c r="BE47" s="213">
        <f t="shared" si="39"/>
        <v>816.66666666666663</v>
      </c>
      <c r="BF47" s="162">
        <f t="shared" si="40"/>
        <v>822.58064516129036</v>
      </c>
      <c r="BG47" s="165">
        <f t="shared" si="41"/>
        <v>819.67213114754088</v>
      </c>
    </row>
    <row r="48" spans="1:59" ht="21" thickBot="1" x14ac:dyDescent="0.45">
      <c r="A48" s="100">
        <v>10</v>
      </c>
      <c r="B48" s="39" t="s">
        <v>26</v>
      </c>
      <c r="C48" s="107"/>
      <c r="D48" s="108"/>
      <c r="E48" s="101">
        <v>0</v>
      </c>
      <c r="F48" s="126"/>
      <c r="G48" s="108"/>
      <c r="H48" s="102">
        <v>0</v>
      </c>
      <c r="I48" s="107"/>
      <c r="J48" s="108"/>
      <c r="K48" s="32">
        <v>0</v>
      </c>
      <c r="L48" s="83"/>
      <c r="M48" s="84"/>
      <c r="N48" s="103">
        <v>0</v>
      </c>
      <c r="O48" s="43"/>
      <c r="P48" s="43"/>
      <c r="Q48" s="103">
        <v>0</v>
      </c>
      <c r="R48" s="112"/>
      <c r="S48" s="112"/>
      <c r="T48" s="106">
        <v>0</v>
      </c>
      <c r="U48" s="85">
        <v>0</v>
      </c>
      <c r="V48" s="85">
        <v>0</v>
      </c>
      <c r="W48" s="86">
        <v>0</v>
      </c>
      <c r="X48" s="151">
        <f t="shared" si="1"/>
        <v>0</v>
      </c>
      <c r="Y48" s="151">
        <f t="shared" si="2"/>
        <v>0</v>
      </c>
      <c r="Z48" s="151">
        <f t="shared" si="3"/>
        <v>0</v>
      </c>
      <c r="AA48" s="151">
        <f t="shared" si="4"/>
        <v>0</v>
      </c>
      <c r="AB48" s="151">
        <f t="shared" si="5"/>
        <v>0</v>
      </c>
      <c r="AC48" s="151">
        <f t="shared" si="6"/>
        <v>0</v>
      </c>
      <c r="AD48" s="151">
        <f t="shared" si="7"/>
        <v>0</v>
      </c>
      <c r="AE48" s="151">
        <f t="shared" si="8"/>
        <v>0</v>
      </c>
      <c r="AF48" s="151">
        <f t="shared" si="9"/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232">
        <v>0</v>
      </c>
      <c r="AT48" s="227">
        <v>0</v>
      </c>
      <c r="AU48" s="210" t="s">
        <v>80</v>
      </c>
      <c r="AV48" s="164" t="s">
        <v>80</v>
      </c>
      <c r="AW48" s="162" t="s">
        <v>80</v>
      </c>
      <c r="AX48" s="165" t="s">
        <v>80</v>
      </c>
      <c r="AY48" s="213" t="s">
        <v>80</v>
      </c>
      <c r="AZ48" s="162" t="s">
        <v>80</v>
      </c>
      <c r="BA48" s="210" t="s">
        <v>80</v>
      </c>
      <c r="BB48" s="164" t="s">
        <v>80</v>
      </c>
      <c r="BC48" s="162" t="s">
        <v>80</v>
      </c>
      <c r="BD48" s="165" t="s">
        <v>80</v>
      </c>
      <c r="BE48" s="213" t="s">
        <v>80</v>
      </c>
      <c r="BF48" s="162" t="s">
        <v>80</v>
      </c>
      <c r="BG48" s="165" t="s">
        <v>80</v>
      </c>
    </row>
    <row r="49" spans="1:59" ht="21" thickBot="1" x14ac:dyDescent="0.45">
      <c r="A49" s="100">
        <v>11</v>
      </c>
      <c r="B49" s="39" t="s">
        <v>28</v>
      </c>
      <c r="C49" s="43">
        <v>3</v>
      </c>
      <c r="D49" s="43">
        <v>3</v>
      </c>
      <c r="E49" s="101">
        <v>6</v>
      </c>
      <c r="F49" s="126"/>
      <c r="G49" s="108"/>
      <c r="H49" s="102">
        <v>0</v>
      </c>
      <c r="I49" s="107"/>
      <c r="J49" s="108"/>
      <c r="K49" s="32">
        <v>0</v>
      </c>
      <c r="L49" s="90">
        <v>2</v>
      </c>
      <c r="M49" s="84"/>
      <c r="N49" s="103">
        <v>2</v>
      </c>
      <c r="O49" s="43">
        <v>1</v>
      </c>
      <c r="P49" s="43">
        <v>1</v>
      </c>
      <c r="Q49" s="103">
        <v>2</v>
      </c>
      <c r="R49" s="43">
        <v>1</v>
      </c>
      <c r="S49" s="43">
        <v>1</v>
      </c>
      <c r="T49" s="106">
        <v>2</v>
      </c>
      <c r="U49" s="85">
        <v>7</v>
      </c>
      <c r="V49" s="85">
        <v>5</v>
      </c>
      <c r="W49" s="86">
        <v>12</v>
      </c>
      <c r="X49" s="151">
        <f t="shared" si="1"/>
        <v>3</v>
      </c>
      <c r="Y49" s="151">
        <f t="shared" si="2"/>
        <v>3</v>
      </c>
      <c r="Z49" s="151">
        <f t="shared" si="3"/>
        <v>6</v>
      </c>
      <c r="AA49" s="151">
        <f t="shared" si="4"/>
        <v>4</v>
      </c>
      <c r="AB49" s="151">
        <f t="shared" si="5"/>
        <v>2</v>
      </c>
      <c r="AC49" s="151">
        <f t="shared" si="6"/>
        <v>6</v>
      </c>
      <c r="AD49" s="151">
        <f t="shared" si="7"/>
        <v>7</v>
      </c>
      <c r="AE49" s="151">
        <f t="shared" si="8"/>
        <v>5</v>
      </c>
      <c r="AF49" s="151">
        <f t="shared" si="9"/>
        <v>12</v>
      </c>
      <c r="AG49" s="151">
        <v>0</v>
      </c>
      <c r="AH49" s="151">
        <v>0</v>
      </c>
      <c r="AI49" s="151">
        <v>0</v>
      </c>
      <c r="AJ49" s="151">
        <v>2</v>
      </c>
      <c r="AK49" s="151">
        <v>2</v>
      </c>
      <c r="AL49" s="151">
        <v>4</v>
      </c>
      <c r="AM49" s="151">
        <v>2</v>
      </c>
      <c r="AN49" s="151">
        <v>2</v>
      </c>
      <c r="AO49" s="151">
        <v>4</v>
      </c>
      <c r="AP49" s="151">
        <v>145</v>
      </c>
      <c r="AQ49" s="151">
        <v>150</v>
      </c>
      <c r="AR49" s="151">
        <v>295</v>
      </c>
      <c r="AS49" s="164">
        <f t="shared" si="27"/>
        <v>-97.931034482758619</v>
      </c>
      <c r="AT49" s="162">
        <f t="shared" si="28"/>
        <v>-98</v>
      </c>
      <c r="AU49" s="210">
        <f t="shared" si="29"/>
        <v>-97.966101694915253</v>
      </c>
      <c r="AV49" s="164" t="s">
        <v>80</v>
      </c>
      <c r="AW49" s="162" t="s">
        <v>80</v>
      </c>
      <c r="AX49" s="165" t="s">
        <v>80</v>
      </c>
      <c r="AY49" s="213">
        <f t="shared" si="33"/>
        <v>33.333333333333329</v>
      </c>
      <c r="AZ49" s="162">
        <f t="shared" si="34"/>
        <v>-33.333333333333336</v>
      </c>
      <c r="BA49" s="210">
        <f t="shared" si="35"/>
        <v>0</v>
      </c>
      <c r="BB49" s="164">
        <f t="shared" si="36"/>
        <v>100</v>
      </c>
      <c r="BC49" s="162">
        <f t="shared" si="37"/>
        <v>0</v>
      </c>
      <c r="BD49" s="165">
        <f t="shared" si="38"/>
        <v>50</v>
      </c>
      <c r="BE49" s="213">
        <f t="shared" si="39"/>
        <v>250</v>
      </c>
      <c r="BF49" s="162">
        <f t="shared" si="40"/>
        <v>150</v>
      </c>
      <c r="BG49" s="165">
        <f t="shared" si="41"/>
        <v>200</v>
      </c>
    </row>
    <row r="50" spans="1:59" ht="21" thickBot="1" x14ac:dyDescent="0.45">
      <c r="A50" s="100">
        <v>12</v>
      </c>
      <c r="B50" s="39" t="s">
        <v>29</v>
      </c>
      <c r="C50" s="107"/>
      <c r="D50" s="108"/>
      <c r="E50" s="101">
        <v>0</v>
      </c>
      <c r="F50" s="126"/>
      <c r="G50" s="108"/>
      <c r="H50" s="102">
        <v>0</v>
      </c>
      <c r="I50" s="107"/>
      <c r="J50" s="108"/>
      <c r="K50" s="32">
        <v>0</v>
      </c>
      <c r="L50" s="83"/>
      <c r="M50" s="84"/>
      <c r="N50" s="103">
        <v>0</v>
      </c>
      <c r="O50" s="43"/>
      <c r="P50" s="43"/>
      <c r="Q50" s="103">
        <v>0</v>
      </c>
      <c r="R50" s="43"/>
      <c r="S50" s="43"/>
      <c r="T50" s="106">
        <v>0</v>
      </c>
      <c r="U50" s="85">
        <v>0</v>
      </c>
      <c r="V50" s="85">
        <v>0</v>
      </c>
      <c r="W50" s="86">
        <v>0</v>
      </c>
      <c r="X50" s="151">
        <f t="shared" si="1"/>
        <v>0</v>
      </c>
      <c r="Y50" s="151">
        <f t="shared" si="2"/>
        <v>0</v>
      </c>
      <c r="Z50" s="151">
        <f t="shared" si="3"/>
        <v>0</v>
      </c>
      <c r="AA50" s="151">
        <f t="shared" si="4"/>
        <v>0</v>
      </c>
      <c r="AB50" s="151">
        <f t="shared" si="5"/>
        <v>0</v>
      </c>
      <c r="AC50" s="151">
        <f t="shared" si="6"/>
        <v>0</v>
      </c>
      <c r="AD50" s="151">
        <f t="shared" si="7"/>
        <v>0</v>
      </c>
      <c r="AE50" s="151">
        <f t="shared" si="8"/>
        <v>0</v>
      </c>
      <c r="AF50" s="151">
        <f t="shared" si="9"/>
        <v>0</v>
      </c>
      <c r="AG50" s="151">
        <v>0</v>
      </c>
      <c r="AH50" s="151">
        <v>0</v>
      </c>
      <c r="AI50" s="151">
        <v>0</v>
      </c>
      <c r="AJ50" s="151">
        <v>0</v>
      </c>
      <c r="AK50" s="151">
        <v>0</v>
      </c>
      <c r="AL50" s="151">
        <v>0</v>
      </c>
      <c r="AM50" s="151">
        <v>0</v>
      </c>
      <c r="AN50" s="151">
        <v>0</v>
      </c>
      <c r="AO50" s="151">
        <v>0</v>
      </c>
      <c r="AP50" s="151">
        <v>1</v>
      </c>
      <c r="AQ50" s="151">
        <v>1</v>
      </c>
      <c r="AR50" s="151">
        <v>2</v>
      </c>
      <c r="AS50" s="164">
        <f t="shared" si="27"/>
        <v>-100</v>
      </c>
      <c r="AT50" s="162">
        <f t="shared" si="28"/>
        <v>-100</v>
      </c>
      <c r="AU50" s="210">
        <f t="shared" si="29"/>
        <v>-100</v>
      </c>
      <c r="AV50" s="164" t="s">
        <v>80</v>
      </c>
      <c r="AW50" s="162" t="s">
        <v>80</v>
      </c>
      <c r="AX50" s="165" t="s">
        <v>80</v>
      </c>
      <c r="AY50" s="213" t="s">
        <v>80</v>
      </c>
      <c r="AZ50" s="162" t="s">
        <v>80</v>
      </c>
      <c r="BA50" s="210" t="s">
        <v>80</v>
      </c>
      <c r="BB50" s="164" t="s">
        <v>80</v>
      </c>
      <c r="BC50" s="162" t="s">
        <v>80</v>
      </c>
      <c r="BD50" s="165" t="s">
        <v>80</v>
      </c>
      <c r="BE50" s="213" t="s">
        <v>80</v>
      </c>
      <c r="BF50" s="162" t="s">
        <v>80</v>
      </c>
      <c r="BG50" s="165" t="s">
        <v>80</v>
      </c>
    </row>
    <row r="51" spans="1:59" ht="21" thickBot="1" x14ac:dyDescent="0.45">
      <c r="A51" s="100">
        <v>13</v>
      </c>
      <c r="B51" s="39" t="s">
        <v>31</v>
      </c>
      <c r="C51" s="107"/>
      <c r="D51" s="108"/>
      <c r="E51" s="101">
        <v>0</v>
      </c>
      <c r="F51" s="126"/>
      <c r="G51" s="108"/>
      <c r="H51" s="102">
        <v>0</v>
      </c>
      <c r="I51" s="107"/>
      <c r="J51" s="108"/>
      <c r="K51" s="32">
        <v>0</v>
      </c>
      <c r="L51" s="83"/>
      <c r="M51" s="84"/>
      <c r="N51" s="103">
        <v>0</v>
      </c>
      <c r="O51" s="61"/>
      <c r="P51" s="61"/>
      <c r="Q51" s="103">
        <v>0</v>
      </c>
      <c r="R51" s="43">
        <v>0</v>
      </c>
      <c r="S51" s="43">
        <v>0</v>
      </c>
      <c r="T51" s="106">
        <v>0</v>
      </c>
      <c r="U51" s="85">
        <v>0</v>
      </c>
      <c r="V51" s="85">
        <v>0</v>
      </c>
      <c r="W51" s="86">
        <v>0</v>
      </c>
      <c r="X51" s="151">
        <f t="shared" si="1"/>
        <v>0</v>
      </c>
      <c r="Y51" s="151">
        <f t="shared" si="2"/>
        <v>0</v>
      </c>
      <c r="Z51" s="151">
        <f t="shared" si="3"/>
        <v>0</v>
      </c>
      <c r="AA51" s="151">
        <f t="shared" si="4"/>
        <v>0</v>
      </c>
      <c r="AB51" s="151">
        <f t="shared" si="5"/>
        <v>0</v>
      </c>
      <c r="AC51" s="151">
        <f t="shared" si="6"/>
        <v>0</v>
      </c>
      <c r="AD51" s="151">
        <f t="shared" si="7"/>
        <v>0</v>
      </c>
      <c r="AE51" s="151">
        <f t="shared" si="8"/>
        <v>0</v>
      </c>
      <c r="AF51" s="151">
        <f t="shared" si="9"/>
        <v>0</v>
      </c>
      <c r="AG51" s="151">
        <v>0</v>
      </c>
      <c r="AH51" s="151">
        <v>0</v>
      </c>
      <c r="AI51" s="151">
        <v>0</v>
      </c>
      <c r="AJ51" s="151">
        <v>0</v>
      </c>
      <c r="AK51" s="151">
        <v>0</v>
      </c>
      <c r="AL51" s="151">
        <v>0</v>
      </c>
      <c r="AM51" s="151">
        <v>0</v>
      </c>
      <c r="AN51" s="151">
        <v>0</v>
      </c>
      <c r="AO51" s="151">
        <v>0</v>
      </c>
      <c r="AP51" s="151">
        <v>0</v>
      </c>
      <c r="AQ51" s="151">
        <v>0</v>
      </c>
      <c r="AR51" s="151">
        <v>0</v>
      </c>
      <c r="AS51" s="232">
        <v>0</v>
      </c>
      <c r="AT51" s="227">
        <v>0</v>
      </c>
      <c r="AU51" s="210" t="s">
        <v>80</v>
      </c>
      <c r="AV51" s="164" t="s">
        <v>80</v>
      </c>
      <c r="AW51" s="162" t="s">
        <v>80</v>
      </c>
      <c r="AX51" s="165" t="s">
        <v>80</v>
      </c>
      <c r="AY51" s="213" t="s">
        <v>80</v>
      </c>
      <c r="AZ51" s="162" t="s">
        <v>80</v>
      </c>
      <c r="BA51" s="210" t="s">
        <v>80</v>
      </c>
      <c r="BB51" s="164" t="s">
        <v>80</v>
      </c>
      <c r="BC51" s="162" t="s">
        <v>80</v>
      </c>
      <c r="BD51" s="165" t="s">
        <v>80</v>
      </c>
      <c r="BE51" s="213" t="s">
        <v>80</v>
      </c>
      <c r="BF51" s="162" t="s">
        <v>80</v>
      </c>
      <c r="BG51" s="165" t="s">
        <v>80</v>
      </c>
    </row>
    <row r="52" spans="1:59" ht="21" thickBot="1" x14ac:dyDescent="0.45">
      <c r="A52" s="100">
        <v>14</v>
      </c>
      <c r="B52" s="39" t="s">
        <v>33</v>
      </c>
      <c r="C52" s="107"/>
      <c r="D52" s="108"/>
      <c r="E52" s="101">
        <v>0</v>
      </c>
      <c r="F52" s="126"/>
      <c r="G52" s="108"/>
      <c r="H52" s="102">
        <v>0</v>
      </c>
      <c r="I52" s="107"/>
      <c r="J52" s="108"/>
      <c r="K52" s="32">
        <v>0</v>
      </c>
      <c r="L52" s="83"/>
      <c r="M52" s="84"/>
      <c r="N52" s="103">
        <v>0</v>
      </c>
      <c r="O52" s="61"/>
      <c r="P52" s="61"/>
      <c r="Q52" s="103">
        <v>0</v>
      </c>
      <c r="R52" s="112"/>
      <c r="S52" s="112"/>
      <c r="T52" s="106">
        <v>0</v>
      </c>
      <c r="U52" s="85">
        <v>0</v>
      </c>
      <c r="V52" s="85">
        <v>0</v>
      </c>
      <c r="W52" s="86">
        <v>0</v>
      </c>
      <c r="X52" s="151">
        <f t="shared" si="1"/>
        <v>0</v>
      </c>
      <c r="Y52" s="151">
        <f t="shared" si="2"/>
        <v>0</v>
      </c>
      <c r="Z52" s="151">
        <f t="shared" si="3"/>
        <v>0</v>
      </c>
      <c r="AA52" s="151">
        <f t="shared" si="4"/>
        <v>0</v>
      </c>
      <c r="AB52" s="151">
        <f t="shared" si="5"/>
        <v>0</v>
      </c>
      <c r="AC52" s="151">
        <f t="shared" si="6"/>
        <v>0</v>
      </c>
      <c r="AD52" s="151">
        <f t="shared" si="7"/>
        <v>0</v>
      </c>
      <c r="AE52" s="151">
        <f t="shared" si="8"/>
        <v>0</v>
      </c>
      <c r="AF52" s="151">
        <f t="shared" si="9"/>
        <v>0</v>
      </c>
      <c r="AG52" s="151">
        <v>0</v>
      </c>
      <c r="AH52" s="151">
        <v>0</v>
      </c>
      <c r="AI52" s="151">
        <v>0</v>
      </c>
      <c r="AJ52" s="151">
        <v>0</v>
      </c>
      <c r="AK52" s="151">
        <v>0</v>
      </c>
      <c r="AL52" s="151">
        <v>0</v>
      </c>
      <c r="AM52" s="151">
        <v>0</v>
      </c>
      <c r="AN52" s="151">
        <v>0</v>
      </c>
      <c r="AO52" s="151">
        <v>0</v>
      </c>
      <c r="AP52" s="151">
        <v>0</v>
      </c>
      <c r="AQ52" s="151">
        <v>0</v>
      </c>
      <c r="AR52" s="151">
        <v>0</v>
      </c>
      <c r="AS52" s="232">
        <v>0</v>
      </c>
      <c r="AT52" s="227">
        <v>0</v>
      </c>
      <c r="AU52" s="210" t="s">
        <v>80</v>
      </c>
      <c r="AV52" s="164" t="s">
        <v>80</v>
      </c>
      <c r="AW52" s="162" t="s">
        <v>80</v>
      </c>
      <c r="AX52" s="165" t="s">
        <v>80</v>
      </c>
      <c r="AY52" s="213" t="s">
        <v>80</v>
      </c>
      <c r="AZ52" s="162" t="s">
        <v>80</v>
      </c>
      <c r="BA52" s="210" t="s">
        <v>80</v>
      </c>
      <c r="BB52" s="164" t="s">
        <v>80</v>
      </c>
      <c r="BC52" s="162" t="s">
        <v>80</v>
      </c>
      <c r="BD52" s="165" t="s">
        <v>80</v>
      </c>
      <c r="BE52" s="213" t="s">
        <v>80</v>
      </c>
      <c r="BF52" s="162" t="s">
        <v>80</v>
      </c>
      <c r="BG52" s="165" t="s">
        <v>80</v>
      </c>
    </row>
    <row r="53" spans="1:59" ht="21" thickBot="1" x14ac:dyDescent="0.45">
      <c r="A53" s="100">
        <v>15</v>
      </c>
      <c r="B53" s="54" t="s">
        <v>34</v>
      </c>
      <c r="C53" s="107"/>
      <c r="D53" s="108"/>
      <c r="E53" s="101">
        <v>0</v>
      </c>
      <c r="F53" s="92"/>
      <c r="G53" s="56"/>
      <c r="H53" s="102">
        <v>0</v>
      </c>
      <c r="I53" s="55"/>
      <c r="J53" s="56"/>
      <c r="K53" s="32">
        <v>0</v>
      </c>
      <c r="L53" s="83"/>
      <c r="M53" s="84"/>
      <c r="N53" s="103">
        <v>0</v>
      </c>
      <c r="O53" s="113"/>
      <c r="P53" s="113"/>
      <c r="Q53" s="103">
        <v>0</v>
      </c>
      <c r="R53" s="56"/>
      <c r="S53" s="56"/>
      <c r="T53" s="106">
        <v>0</v>
      </c>
      <c r="U53" s="85">
        <v>0</v>
      </c>
      <c r="V53" s="85">
        <v>0</v>
      </c>
      <c r="W53" s="86">
        <v>0</v>
      </c>
      <c r="X53" s="151">
        <f t="shared" si="1"/>
        <v>0</v>
      </c>
      <c r="Y53" s="151">
        <f t="shared" si="2"/>
        <v>0</v>
      </c>
      <c r="Z53" s="151">
        <f t="shared" si="3"/>
        <v>0</v>
      </c>
      <c r="AA53" s="151">
        <f t="shared" si="4"/>
        <v>0</v>
      </c>
      <c r="AB53" s="151">
        <f t="shared" si="5"/>
        <v>0</v>
      </c>
      <c r="AC53" s="151">
        <f t="shared" si="6"/>
        <v>0</v>
      </c>
      <c r="AD53" s="151">
        <f t="shared" si="7"/>
        <v>0</v>
      </c>
      <c r="AE53" s="151">
        <f t="shared" si="8"/>
        <v>0</v>
      </c>
      <c r="AF53" s="151">
        <f t="shared" si="9"/>
        <v>0</v>
      </c>
      <c r="AG53" s="151">
        <v>0</v>
      </c>
      <c r="AH53" s="151">
        <v>0</v>
      </c>
      <c r="AI53" s="151">
        <v>0</v>
      </c>
      <c r="AJ53" s="151">
        <v>0</v>
      </c>
      <c r="AK53" s="151">
        <v>0</v>
      </c>
      <c r="AL53" s="151">
        <v>0</v>
      </c>
      <c r="AM53" s="151">
        <v>0</v>
      </c>
      <c r="AN53" s="151">
        <v>0</v>
      </c>
      <c r="AO53" s="151">
        <v>0</v>
      </c>
      <c r="AP53" s="151">
        <v>0</v>
      </c>
      <c r="AQ53" s="151">
        <v>0</v>
      </c>
      <c r="AR53" s="151">
        <v>0</v>
      </c>
      <c r="AS53" s="232">
        <v>0</v>
      </c>
      <c r="AT53" s="227">
        <v>0</v>
      </c>
      <c r="AU53" s="210" t="s">
        <v>80</v>
      </c>
      <c r="AV53" s="164" t="s">
        <v>80</v>
      </c>
      <c r="AW53" s="162" t="s">
        <v>80</v>
      </c>
      <c r="AX53" s="165" t="s">
        <v>80</v>
      </c>
      <c r="AY53" s="213" t="s">
        <v>80</v>
      </c>
      <c r="AZ53" s="162" t="s">
        <v>80</v>
      </c>
      <c r="BA53" s="210" t="s">
        <v>80</v>
      </c>
      <c r="BB53" s="164" t="s">
        <v>80</v>
      </c>
      <c r="BC53" s="162" t="s">
        <v>80</v>
      </c>
      <c r="BD53" s="165" t="s">
        <v>80</v>
      </c>
      <c r="BE53" s="213" t="s">
        <v>80</v>
      </c>
      <c r="BF53" s="162" t="s">
        <v>80</v>
      </c>
      <c r="BG53" s="165" t="s">
        <v>80</v>
      </c>
    </row>
    <row r="54" spans="1:59" ht="21" thickBot="1" x14ac:dyDescent="0.45">
      <c r="A54" s="100">
        <v>16</v>
      </c>
      <c r="B54" s="57" t="s">
        <v>35</v>
      </c>
      <c r="C54" s="107"/>
      <c r="D54" s="108"/>
      <c r="E54" s="101">
        <v>0</v>
      </c>
      <c r="F54" s="126"/>
      <c r="G54" s="108"/>
      <c r="H54" s="102">
        <v>0</v>
      </c>
      <c r="I54" s="107"/>
      <c r="J54" s="108"/>
      <c r="K54" s="32">
        <v>0</v>
      </c>
      <c r="L54" s="83"/>
      <c r="M54" s="84"/>
      <c r="N54" s="103">
        <v>0</v>
      </c>
      <c r="O54" s="61"/>
      <c r="P54" s="61"/>
      <c r="Q54" s="103">
        <v>0</v>
      </c>
      <c r="R54" s="112"/>
      <c r="S54" s="112"/>
      <c r="T54" s="106">
        <v>0</v>
      </c>
      <c r="U54" s="85">
        <v>0</v>
      </c>
      <c r="V54" s="85">
        <v>0</v>
      </c>
      <c r="W54" s="86">
        <v>0</v>
      </c>
      <c r="X54" s="151">
        <f t="shared" si="1"/>
        <v>0</v>
      </c>
      <c r="Y54" s="151">
        <f t="shared" si="2"/>
        <v>0</v>
      </c>
      <c r="Z54" s="151">
        <f t="shared" si="3"/>
        <v>0</v>
      </c>
      <c r="AA54" s="151">
        <f t="shared" si="4"/>
        <v>0</v>
      </c>
      <c r="AB54" s="151">
        <f t="shared" si="5"/>
        <v>0</v>
      </c>
      <c r="AC54" s="151">
        <f t="shared" si="6"/>
        <v>0</v>
      </c>
      <c r="AD54" s="151">
        <f t="shared" si="7"/>
        <v>0</v>
      </c>
      <c r="AE54" s="151">
        <f t="shared" si="8"/>
        <v>0</v>
      </c>
      <c r="AF54" s="151">
        <f t="shared" si="9"/>
        <v>0</v>
      </c>
      <c r="AG54" s="151">
        <v>0</v>
      </c>
      <c r="AH54" s="151">
        <v>0</v>
      </c>
      <c r="AI54" s="151">
        <v>0</v>
      </c>
      <c r="AJ54" s="151">
        <v>1</v>
      </c>
      <c r="AK54" s="151">
        <v>1</v>
      </c>
      <c r="AL54" s="151">
        <v>2</v>
      </c>
      <c r="AM54" s="151">
        <v>1</v>
      </c>
      <c r="AN54" s="151">
        <v>1</v>
      </c>
      <c r="AO54" s="151">
        <v>2</v>
      </c>
      <c r="AP54" s="151">
        <v>0</v>
      </c>
      <c r="AQ54" s="151">
        <v>0</v>
      </c>
      <c r="AR54" s="151">
        <v>0</v>
      </c>
      <c r="AS54" s="232">
        <v>0</v>
      </c>
      <c r="AT54" s="227">
        <v>0</v>
      </c>
      <c r="AU54" s="210" t="s">
        <v>80</v>
      </c>
      <c r="AV54" s="164" t="s">
        <v>80</v>
      </c>
      <c r="AW54" s="162" t="s">
        <v>80</v>
      </c>
      <c r="AX54" s="165" t="s">
        <v>80</v>
      </c>
      <c r="AY54" s="213" t="s">
        <v>80</v>
      </c>
      <c r="AZ54" s="162" t="s">
        <v>80</v>
      </c>
      <c r="BA54" s="210" t="s">
        <v>80</v>
      </c>
      <c r="BB54" s="164">
        <f t="shared" si="36"/>
        <v>-100</v>
      </c>
      <c r="BC54" s="162">
        <f t="shared" si="37"/>
        <v>-100</v>
      </c>
      <c r="BD54" s="165">
        <f t="shared" si="38"/>
        <v>-100</v>
      </c>
      <c r="BE54" s="213">
        <f t="shared" si="39"/>
        <v>-100</v>
      </c>
      <c r="BF54" s="162">
        <f t="shared" si="40"/>
        <v>-100</v>
      </c>
      <c r="BG54" s="165">
        <f t="shared" si="41"/>
        <v>-100</v>
      </c>
    </row>
    <row r="55" spans="1:59" ht="21" thickBot="1" x14ac:dyDescent="0.45">
      <c r="A55" s="100">
        <v>17</v>
      </c>
      <c r="B55" s="54" t="s">
        <v>37</v>
      </c>
      <c r="C55" s="107"/>
      <c r="D55" s="108"/>
      <c r="E55" s="101">
        <v>0</v>
      </c>
      <c r="F55" s="126"/>
      <c r="G55" s="108"/>
      <c r="H55" s="102">
        <v>0</v>
      </c>
      <c r="I55" s="107"/>
      <c r="J55" s="108"/>
      <c r="K55" s="32">
        <v>0</v>
      </c>
      <c r="L55" s="90">
        <v>1</v>
      </c>
      <c r="M55" s="84">
        <v>1</v>
      </c>
      <c r="N55" s="103">
        <v>2</v>
      </c>
      <c r="O55" s="61"/>
      <c r="P55" s="61"/>
      <c r="Q55" s="103">
        <v>0</v>
      </c>
      <c r="R55" s="112"/>
      <c r="S55" s="112"/>
      <c r="T55" s="106">
        <v>0</v>
      </c>
      <c r="U55" s="85">
        <v>1</v>
      </c>
      <c r="V55" s="85">
        <v>1</v>
      </c>
      <c r="W55" s="86">
        <v>2</v>
      </c>
      <c r="X55" s="151">
        <f t="shared" si="1"/>
        <v>0</v>
      </c>
      <c r="Y55" s="151">
        <f t="shared" si="2"/>
        <v>0</v>
      </c>
      <c r="Z55" s="151">
        <f t="shared" si="3"/>
        <v>0</v>
      </c>
      <c r="AA55" s="151">
        <f t="shared" si="4"/>
        <v>1</v>
      </c>
      <c r="AB55" s="151">
        <f t="shared" si="5"/>
        <v>1</v>
      </c>
      <c r="AC55" s="151">
        <f t="shared" si="6"/>
        <v>2</v>
      </c>
      <c r="AD55" s="151">
        <f t="shared" si="7"/>
        <v>1</v>
      </c>
      <c r="AE55" s="151">
        <f t="shared" si="8"/>
        <v>1</v>
      </c>
      <c r="AF55" s="151">
        <f t="shared" si="9"/>
        <v>2</v>
      </c>
      <c r="AG55" s="151">
        <v>0</v>
      </c>
      <c r="AH55" s="151">
        <v>0</v>
      </c>
      <c r="AI55" s="151">
        <v>0</v>
      </c>
      <c r="AJ55" s="151">
        <v>0</v>
      </c>
      <c r="AK55" s="151">
        <v>0</v>
      </c>
      <c r="AL55" s="151">
        <v>0</v>
      </c>
      <c r="AM55" s="151">
        <v>0</v>
      </c>
      <c r="AN55" s="151">
        <v>0</v>
      </c>
      <c r="AO55" s="151">
        <v>0</v>
      </c>
      <c r="AP55" s="151">
        <v>1</v>
      </c>
      <c r="AQ55" s="151">
        <v>0</v>
      </c>
      <c r="AR55" s="151">
        <v>1</v>
      </c>
      <c r="AS55" s="164">
        <f t="shared" si="27"/>
        <v>-100</v>
      </c>
      <c r="AT55" s="227">
        <v>0</v>
      </c>
      <c r="AU55" s="210">
        <f t="shared" si="29"/>
        <v>-100</v>
      </c>
      <c r="AV55" s="164" t="s">
        <v>80</v>
      </c>
      <c r="AW55" s="162" t="s">
        <v>80</v>
      </c>
      <c r="AX55" s="165" t="s">
        <v>80</v>
      </c>
      <c r="AY55" s="213" t="s">
        <v>80</v>
      </c>
      <c r="AZ55" s="162" t="s">
        <v>80</v>
      </c>
      <c r="BA55" s="210" t="s">
        <v>80</v>
      </c>
      <c r="BB55" s="164" t="s">
        <v>80</v>
      </c>
      <c r="BC55" s="162" t="s">
        <v>80</v>
      </c>
      <c r="BD55" s="165" t="s">
        <v>80</v>
      </c>
      <c r="BE55" s="213" t="s">
        <v>80</v>
      </c>
      <c r="BF55" s="162" t="s">
        <v>80</v>
      </c>
      <c r="BG55" s="165" t="s">
        <v>80</v>
      </c>
    </row>
    <row r="56" spans="1:59" ht="19.5" thickBot="1" x14ac:dyDescent="0.45">
      <c r="A56" s="100">
        <v>18</v>
      </c>
      <c r="B56" s="39" t="s">
        <v>40</v>
      </c>
      <c r="C56" s="107"/>
      <c r="D56" s="108"/>
      <c r="E56" s="101">
        <v>0</v>
      </c>
      <c r="F56" s="126"/>
      <c r="G56" s="108"/>
      <c r="H56" s="102">
        <v>0</v>
      </c>
      <c r="I56" s="108"/>
      <c r="J56" s="108"/>
      <c r="K56" s="32">
        <v>0</v>
      </c>
      <c r="L56" s="113"/>
      <c r="M56" s="113"/>
      <c r="N56" s="103">
        <v>0</v>
      </c>
      <c r="O56" s="114"/>
      <c r="P56" s="114"/>
      <c r="Q56" s="103">
        <v>0</v>
      </c>
      <c r="R56" s="108"/>
      <c r="S56" s="108"/>
      <c r="T56" s="106">
        <v>0</v>
      </c>
      <c r="U56" s="85">
        <v>0</v>
      </c>
      <c r="V56" s="85">
        <v>0</v>
      </c>
      <c r="W56" s="86">
        <v>0</v>
      </c>
      <c r="X56" s="151">
        <f t="shared" si="1"/>
        <v>0</v>
      </c>
      <c r="Y56" s="151">
        <f t="shared" si="2"/>
        <v>0</v>
      </c>
      <c r="Z56" s="151">
        <f t="shared" si="3"/>
        <v>0</v>
      </c>
      <c r="AA56" s="151">
        <f t="shared" si="4"/>
        <v>0</v>
      </c>
      <c r="AB56" s="151">
        <f t="shared" si="5"/>
        <v>0</v>
      </c>
      <c r="AC56" s="151">
        <f t="shared" si="6"/>
        <v>0</v>
      </c>
      <c r="AD56" s="151">
        <f t="shared" si="7"/>
        <v>0</v>
      </c>
      <c r="AE56" s="151">
        <f t="shared" si="8"/>
        <v>0</v>
      </c>
      <c r="AF56" s="151">
        <f t="shared" si="9"/>
        <v>0</v>
      </c>
      <c r="AG56" s="151">
        <v>0</v>
      </c>
      <c r="AH56" s="151">
        <v>0</v>
      </c>
      <c r="AI56" s="151">
        <v>0</v>
      </c>
      <c r="AJ56" s="151">
        <v>0</v>
      </c>
      <c r="AK56" s="151">
        <v>0</v>
      </c>
      <c r="AL56" s="151">
        <v>0</v>
      </c>
      <c r="AM56" s="151">
        <v>0</v>
      </c>
      <c r="AN56" s="151">
        <v>0</v>
      </c>
      <c r="AO56" s="151">
        <v>0</v>
      </c>
      <c r="AP56" s="151">
        <v>0</v>
      </c>
      <c r="AQ56" s="151">
        <v>0</v>
      </c>
      <c r="AR56" s="151">
        <v>0</v>
      </c>
      <c r="AS56" s="232">
        <v>0</v>
      </c>
      <c r="AT56" s="227">
        <v>0</v>
      </c>
      <c r="AU56" s="210" t="s">
        <v>80</v>
      </c>
      <c r="AV56" s="164" t="s">
        <v>80</v>
      </c>
      <c r="AW56" s="162" t="s">
        <v>80</v>
      </c>
      <c r="AX56" s="165" t="s">
        <v>80</v>
      </c>
      <c r="AY56" s="213" t="s">
        <v>80</v>
      </c>
      <c r="AZ56" s="162" t="s">
        <v>80</v>
      </c>
      <c r="BA56" s="210" t="s">
        <v>80</v>
      </c>
      <c r="BB56" s="164" t="s">
        <v>80</v>
      </c>
      <c r="BC56" s="162" t="s">
        <v>80</v>
      </c>
      <c r="BD56" s="165" t="s">
        <v>80</v>
      </c>
      <c r="BE56" s="213" t="s">
        <v>80</v>
      </c>
      <c r="BF56" s="162" t="s">
        <v>80</v>
      </c>
      <c r="BG56" s="165" t="s">
        <v>80</v>
      </c>
    </row>
    <row r="57" spans="1:59" ht="19.5" thickBot="1" x14ac:dyDescent="0.45">
      <c r="A57" s="100">
        <v>19</v>
      </c>
      <c r="B57" s="46" t="s">
        <v>43</v>
      </c>
      <c r="C57" s="49">
        <v>48</v>
      </c>
      <c r="D57" s="49">
        <v>48</v>
      </c>
      <c r="E57" s="101">
        <v>96</v>
      </c>
      <c r="F57" s="49">
        <v>49</v>
      </c>
      <c r="G57" s="49">
        <v>50</v>
      </c>
      <c r="H57" s="102">
        <v>99</v>
      </c>
      <c r="I57" s="49">
        <v>144</v>
      </c>
      <c r="J57" s="49">
        <v>143</v>
      </c>
      <c r="K57" s="32">
        <v>287</v>
      </c>
      <c r="L57" s="113"/>
      <c r="M57" s="113"/>
      <c r="N57" s="103">
        <v>0</v>
      </c>
      <c r="O57" s="113"/>
      <c r="P57" s="113"/>
      <c r="Q57" s="103">
        <v>0</v>
      </c>
      <c r="R57" s="49">
        <v>129</v>
      </c>
      <c r="S57" s="49">
        <v>123</v>
      </c>
      <c r="T57" s="106">
        <v>252</v>
      </c>
      <c r="U57" s="85">
        <v>370</v>
      </c>
      <c r="V57" s="85">
        <v>364</v>
      </c>
      <c r="W57" s="86">
        <v>734</v>
      </c>
      <c r="X57" s="151">
        <f t="shared" si="1"/>
        <v>241</v>
      </c>
      <c r="Y57" s="151">
        <f t="shared" si="2"/>
        <v>241</v>
      </c>
      <c r="Z57" s="151">
        <f t="shared" si="3"/>
        <v>482</v>
      </c>
      <c r="AA57" s="151">
        <f t="shared" si="4"/>
        <v>129</v>
      </c>
      <c r="AB57" s="151">
        <f t="shared" si="5"/>
        <v>123</v>
      </c>
      <c r="AC57" s="151">
        <f t="shared" si="6"/>
        <v>252</v>
      </c>
      <c r="AD57" s="151">
        <f t="shared" si="7"/>
        <v>370</v>
      </c>
      <c r="AE57" s="151">
        <f t="shared" si="8"/>
        <v>364</v>
      </c>
      <c r="AF57" s="151">
        <f t="shared" si="9"/>
        <v>734</v>
      </c>
      <c r="AG57" s="151">
        <v>0</v>
      </c>
      <c r="AH57" s="151">
        <v>0</v>
      </c>
      <c r="AI57" s="151">
        <v>0</v>
      </c>
      <c r="AJ57" s="151">
        <v>0</v>
      </c>
      <c r="AK57" s="151">
        <v>0</v>
      </c>
      <c r="AL57" s="151">
        <v>0</v>
      </c>
      <c r="AM57" s="151">
        <v>0</v>
      </c>
      <c r="AN57" s="151">
        <v>0</v>
      </c>
      <c r="AO57" s="151">
        <v>0</v>
      </c>
      <c r="AP57" s="151">
        <v>0</v>
      </c>
      <c r="AQ57" s="151">
        <v>0</v>
      </c>
      <c r="AR57" s="151">
        <v>0</v>
      </c>
      <c r="AS57" s="233">
        <v>0</v>
      </c>
      <c r="AT57" s="234">
        <v>0</v>
      </c>
      <c r="AU57" s="211" t="s">
        <v>80</v>
      </c>
      <c r="AV57" s="206" t="s">
        <v>80</v>
      </c>
      <c r="AW57" s="207" t="s">
        <v>80</v>
      </c>
      <c r="AX57" s="208" t="s">
        <v>80</v>
      </c>
      <c r="AY57" s="214">
        <f t="shared" si="33"/>
        <v>-46.473029045643152</v>
      </c>
      <c r="AZ57" s="207">
        <f t="shared" si="34"/>
        <v>-48.962655601659755</v>
      </c>
      <c r="BA57" s="211">
        <f t="shared" si="35"/>
        <v>-47.717842323651446</v>
      </c>
      <c r="BB57" s="206" t="s">
        <v>80</v>
      </c>
      <c r="BC57" s="207" t="s">
        <v>80</v>
      </c>
      <c r="BD57" s="208" t="s">
        <v>80</v>
      </c>
      <c r="BE57" s="214" t="s">
        <v>80</v>
      </c>
      <c r="BF57" s="207" t="s">
        <v>80</v>
      </c>
      <c r="BG57" s="208" t="s">
        <v>80</v>
      </c>
    </row>
    <row r="58" spans="1:59" ht="19.5" thickBot="1" x14ac:dyDescent="0.45">
      <c r="A58" s="100">
        <v>20</v>
      </c>
      <c r="B58" s="115" t="s">
        <v>45</v>
      </c>
      <c r="C58" s="116"/>
      <c r="D58" s="116"/>
      <c r="E58" s="101">
        <v>0</v>
      </c>
      <c r="F58" s="116"/>
      <c r="G58" s="116"/>
      <c r="H58" s="102">
        <v>0</v>
      </c>
      <c r="I58" s="116"/>
      <c r="J58" s="116"/>
      <c r="K58" s="32">
        <v>0</v>
      </c>
      <c r="L58" s="118"/>
      <c r="M58" s="118"/>
      <c r="N58" s="103">
        <v>0</v>
      </c>
      <c r="O58" s="118"/>
      <c r="P58" s="118"/>
      <c r="Q58" s="103">
        <v>0</v>
      </c>
      <c r="R58" s="119"/>
      <c r="S58" s="119"/>
      <c r="T58" s="106">
        <v>0</v>
      </c>
      <c r="U58" s="127">
        <v>0</v>
      </c>
      <c r="V58" s="127">
        <v>0</v>
      </c>
      <c r="W58" s="128">
        <v>0</v>
      </c>
      <c r="X58" s="151">
        <f t="shared" si="1"/>
        <v>0</v>
      </c>
      <c r="Y58" s="151">
        <f t="shared" si="2"/>
        <v>0</v>
      </c>
      <c r="Z58" s="151">
        <f t="shared" si="3"/>
        <v>0</v>
      </c>
      <c r="AA58" s="151">
        <f t="shared" si="4"/>
        <v>0</v>
      </c>
      <c r="AB58" s="151">
        <f t="shared" si="5"/>
        <v>0</v>
      </c>
      <c r="AC58" s="151">
        <f t="shared" si="6"/>
        <v>0</v>
      </c>
      <c r="AD58" s="151">
        <f t="shared" si="7"/>
        <v>0</v>
      </c>
      <c r="AE58" s="151">
        <f t="shared" si="8"/>
        <v>0</v>
      </c>
      <c r="AF58" s="151">
        <f t="shared" si="9"/>
        <v>0</v>
      </c>
      <c r="AG58" s="151">
        <v>0</v>
      </c>
      <c r="AH58" s="151">
        <v>0</v>
      </c>
      <c r="AI58" s="151">
        <v>0</v>
      </c>
      <c r="AJ58" s="151">
        <v>0</v>
      </c>
      <c r="AK58" s="151">
        <v>0</v>
      </c>
      <c r="AL58" s="151">
        <v>0</v>
      </c>
      <c r="AM58" s="151">
        <v>0</v>
      </c>
      <c r="AN58" s="151">
        <v>0</v>
      </c>
      <c r="AO58" s="151">
        <v>0</v>
      </c>
      <c r="AP58" s="151">
        <v>0</v>
      </c>
      <c r="AQ58" s="151">
        <v>0</v>
      </c>
      <c r="AR58" s="151">
        <v>0</v>
      </c>
      <c r="AS58" s="231">
        <v>0</v>
      </c>
      <c r="AT58" s="231">
        <v>0</v>
      </c>
      <c r="AU58" s="222" t="s">
        <v>80</v>
      </c>
      <c r="AV58" s="169" t="s">
        <v>80</v>
      </c>
      <c r="AW58" s="170" t="s">
        <v>80</v>
      </c>
      <c r="AX58" s="172" t="s">
        <v>80</v>
      </c>
      <c r="AY58" s="223" t="s">
        <v>80</v>
      </c>
      <c r="AZ58" s="170" t="s">
        <v>80</v>
      </c>
      <c r="BA58" s="222" t="s">
        <v>80</v>
      </c>
      <c r="BB58" s="169" t="s">
        <v>80</v>
      </c>
      <c r="BC58" s="170" t="s">
        <v>80</v>
      </c>
      <c r="BD58" s="172" t="s">
        <v>80</v>
      </c>
      <c r="BE58" s="223" t="s">
        <v>80</v>
      </c>
      <c r="BF58" s="170" t="s">
        <v>80</v>
      </c>
      <c r="BG58" s="171" t="s">
        <v>80</v>
      </c>
    </row>
    <row r="59" spans="1:59" ht="21" thickBot="1" x14ac:dyDescent="0.45">
      <c r="B59" s="129" t="s">
        <v>13</v>
      </c>
      <c r="C59" s="130">
        <v>1797</v>
      </c>
      <c r="D59" s="131">
        <v>1774</v>
      </c>
      <c r="E59" s="131">
        <v>3571</v>
      </c>
      <c r="F59" s="131">
        <v>1690</v>
      </c>
      <c r="G59" s="131">
        <v>1640</v>
      </c>
      <c r="H59" s="131">
        <v>3330</v>
      </c>
      <c r="I59" s="131">
        <v>1975</v>
      </c>
      <c r="J59" s="131">
        <v>1962</v>
      </c>
      <c r="K59" s="131">
        <v>3937</v>
      </c>
      <c r="L59" s="131">
        <v>2017</v>
      </c>
      <c r="M59" s="131">
        <v>2013</v>
      </c>
      <c r="N59" s="131">
        <v>4030</v>
      </c>
      <c r="O59" s="131">
        <v>1772</v>
      </c>
      <c r="P59" s="131">
        <v>1766</v>
      </c>
      <c r="Q59" s="131">
        <v>3538</v>
      </c>
      <c r="R59" s="131">
        <v>1936</v>
      </c>
      <c r="S59" s="131">
        <v>1786</v>
      </c>
      <c r="T59" s="131">
        <v>3722</v>
      </c>
      <c r="U59" s="131">
        <v>11187</v>
      </c>
      <c r="V59" s="131">
        <v>10941</v>
      </c>
      <c r="W59" s="132">
        <v>22128</v>
      </c>
      <c r="X59" s="151">
        <f t="shared" si="1"/>
        <v>5462</v>
      </c>
      <c r="Y59" s="151">
        <f t="shared" si="2"/>
        <v>5376</v>
      </c>
      <c r="Z59" s="151">
        <f t="shared" si="3"/>
        <v>10838</v>
      </c>
      <c r="AA59" s="151">
        <f t="shared" si="4"/>
        <v>5725</v>
      </c>
      <c r="AB59" s="151">
        <f t="shared" si="5"/>
        <v>5565</v>
      </c>
      <c r="AC59" s="151">
        <f t="shared" si="6"/>
        <v>11290</v>
      </c>
      <c r="AD59" s="151">
        <f t="shared" si="7"/>
        <v>11187</v>
      </c>
      <c r="AE59" s="151">
        <f t="shared" si="8"/>
        <v>10941</v>
      </c>
      <c r="AF59" s="151">
        <f t="shared" si="9"/>
        <v>22128</v>
      </c>
      <c r="AG59" s="151">
        <v>5121</v>
      </c>
      <c r="AH59" s="151">
        <v>5103</v>
      </c>
      <c r="AI59" s="151">
        <v>10224</v>
      </c>
      <c r="AJ59" s="151">
        <v>5378</v>
      </c>
      <c r="AK59" s="151">
        <v>5292</v>
      </c>
      <c r="AL59" s="151">
        <v>10670</v>
      </c>
      <c r="AM59" s="151">
        <v>10499</v>
      </c>
      <c r="AN59" s="151">
        <v>10395</v>
      </c>
      <c r="AO59" s="151">
        <v>20894</v>
      </c>
      <c r="AP59" s="151">
        <v>11842</v>
      </c>
      <c r="AQ59" s="151">
        <v>11651</v>
      </c>
      <c r="AR59" s="151">
        <v>23493</v>
      </c>
      <c r="AS59" s="228">
        <f t="shared" si="27"/>
        <v>-53.876034453639591</v>
      </c>
      <c r="AT59" s="228">
        <f t="shared" si="28"/>
        <v>-53.858037936657801</v>
      </c>
      <c r="AU59" s="235">
        <f t="shared" si="29"/>
        <v>-53.867109351721787</v>
      </c>
      <c r="AV59" s="217">
        <f t="shared" si="30"/>
        <v>6.6588556922476005</v>
      </c>
      <c r="AW59" s="218">
        <f t="shared" si="31"/>
        <v>5.3497942386831365</v>
      </c>
      <c r="AX59" s="220">
        <f t="shared" si="32"/>
        <v>6.0054773082942159</v>
      </c>
      <c r="AY59" s="236">
        <f t="shared" si="33"/>
        <v>4.8150860490662861</v>
      </c>
      <c r="AZ59" s="228">
        <f t="shared" si="34"/>
        <v>3.515625</v>
      </c>
      <c r="BA59" s="235">
        <f t="shared" si="35"/>
        <v>4.1705111644214865</v>
      </c>
      <c r="BB59" s="217">
        <f t="shared" si="36"/>
        <v>6.4522127184827083</v>
      </c>
      <c r="BC59" s="218">
        <f t="shared" si="37"/>
        <v>5.1587301587301626</v>
      </c>
      <c r="BD59" s="220">
        <f t="shared" si="38"/>
        <v>5.8106841611996307</v>
      </c>
      <c r="BE59" s="236">
        <f t="shared" si="39"/>
        <v>6.5530050480998137</v>
      </c>
      <c r="BF59" s="228">
        <f t="shared" si="40"/>
        <v>5.2525252525252419</v>
      </c>
      <c r="BG59" s="229">
        <f t="shared" si="41"/>
        <v>5.9060017229826789</v>
      </c>
    </row>
  </sheetData>
  <mergeCells count="39">
    <mergeCell ref="O6:Q6"/>
    <mergeCell ref="R6:T6"/>
    <mergeCell ref="C35:N35"/>
    <mergeCell ref="C37:E37"/>
    <mergeCell ref="F37:H37"/>
    <mergeCell ref="I37:K37"/>
    <mergeCell ref="L37:N37"/>
    <mergeCell ref="O37:Q37"/>
    <mergeCell ref="R37:T37"/>
    <mergeCell ref="C4:N4"/>
    <mergeCell ref="B6:B7"/>
    <mergeCell ref="C6:E6"/>
    <mergeCell ref="F6:H6"/>
    <mergeCell ref="I6:K6"/>
    <mergeCell ref="L6:N6"/>
    <mergeCell ref="X36:AF36"/>
    <mergeCell ref="X6:Z6"/>
    <mergeCell ref="AA6:AC6"/>
    <mergeCell ref="AD6:AF6"/>
    <mergeCell ref="X37:Z37"/>
    <mergeCell ref="AA37:AC37"/>
    <mergeCell ref="AD37:AF37"/>
    <mergeCell ref="AG6:AI6"/>
    <mergeCell ref="AJ6:AL6"/>
    <mergeCell ref="AM6:AO6"/>
    <mergeCell ref="AP6:AR6"/>
    <mergeCell ref="X5:AF5"/>
    <mergeCell ref="AS5:BG5"/>
    <mergeCell ref="AS6:AU6"/>
    <mergeCell ref="AV6:AX6"/>
    <mergeCell ref="AY6:BA6"/>
    <mergeCell ref="BB6:BD6"/>
    <mergeCell ref="BE6:BG6"/>
    <mergeCell ref="AS36:BG36"/>
    <mergeCell ref="AS37:AU37"/>
    <mergeCell ref="AV37:AX37"/>
    <mergeCell ref="AY37:BA37"/>
    <mergeCell ref="BB37:BD37"/>
    <mergeCell ref="BE37:BG37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26"/>
  <sheetViews>
    <sheetView workbookViewId="0">
      <pane xSplit="1" ySplit="6" topLeftCell="W7" activePane="bottomRight" state="frozen"/>
      <selection pane="topRight" activeCell="B1" sqref="B1"/>
      <selection pane="bottomLeft" activeCell="A7" sqref="A7"/>
      <selection pane="bottomRight" activeCell="W6" sqref="W6"/>
    </sheetView>
  </sheetViews>
  <sheetFormatPr defaultRowHeight="15" x14ac:dyDescent="0.25"/>
  <cols>
    <col min="1" max="1" width="12.140625" style="133" customWidth="1"/>
    <col min="2" max="22" width="17.7109375" hidden="1" customWidth="1"/>
    <col min="23" max="23" width="15.7109375" customWidth="1"/>
    <col min="24" max="24" width="15" customWidth="1"/>
    <col min="25" max="25" width="16.42578125" customWidth="1"/>
    <col min="26" max="26" width="15.7109375" bestFit="1" customWidth="1"/>
    <col min="27" max="27" width="14.5703125" bestFit="1" customWidth="1"/>
    <col min="28" max="31" width="15.7109375" bestFit="1" customWidth="1"/>
    <col min="32" max="32" width="13.7109375" bestFit="1" customWidth="1"/>
    <col min="33" max="33" width="12.42578125" bestFit="1" customWidth="1"/>
    <col min="34" max="35" width="13.7109375" bestFit="1" customWidth="1"/>
    <col min="36" max="36" width="12.42578125" bestFit="1" customWidth="1"/>
    <col min="37" max="37" width="13.7109375" bestFit="1" customWidth="1"/>
    <col min="38" max="38" width="16.7109375" bestFit="1" customWidth="1"/>
    <col min="39" max="41" width="13.7109375" bestFit="1" customWidth="1"/>
    <col min="42" max="42" width="11.28515625" bestFit="1" customWidth="1"/>
    <col min="43" max="43" width="13.7109375" bestFit="1" customWidth="1"/>
    <col min="44" max="46" width="9.28515625" bestFit="1" customWidth="1"/>
    <col min="47" max="47" width="9.5703125" bestFit="1" customWidth="1"/>
    <col min="48" max="58" width="9.28515625" bestFit="1" customWidth="1"/>
  </cols>
  <sheetData>
    <row r="2" spans="1:58" ht="15" customHeight="1" thickBot="1" x14ac:dyDescent="0.3">
      <c r="N2" s="134"/>
      <c r="O2" s="134"/>
      <c r="P2" s="134"/>
      <c r="Q2" s="134"/>
      <c r="R2" s="134"/>
      <c r="S2" s="134"/>
    </row>
    <row r="3" spans="1:58" ht="15" customHeight="1" thickBot="1" x14ac:dyDescent="0.3">
      <c r="D3" s="265" t="s">
        <v>51</v>
      </c>
      <c r="E3" s="266"/>
      <c r="F3" s="266"/>
      <c r="G3" s="266"/>
      <c r="H3" s="266"/>
      <c r="I3" s="266"/>
      <c r="J3" s="266"/>
      <c r="K3" s="266"/>
      <c r="L3" s="266"/>
      <c r="M3" s="267"/>
      <c r="N3" s="134"/>
      <c r="O3" s="134"/>
      <c r="P3" s="134"/>
      <c r="Q3" s="134"/>
      <c r="R3" s="134"/>
      <c r="S3" s="134"/>
    </row>
    <row r="4" spans="1:58" ht="21" customHeight="1" thickBot="1" x14ac:dyDescent="0.3">
      <c r="D4" s="268"/>
      <c r="E4" s="269"/>
      <c r="F4" s="269"/>
      <c r="G4" s="269"/>
      <c r="H4" s="269"/>
      <c r="I4" s="269"/>
      <c r="J4" s="269"/>
      <c r="K4" s="269"/>
      <c r="L4" s="269"/>
      <c r="M4" s="270"/>
      <c r="N4" s="134"/>
      <c r="O4" s="134"/>
      <c r="P4" s="134"/>
      <c r="Q4" s="134"/>
      <c r="R4" s="134"/>
      <c r="S4" s="134"/>
      <c r="W4" s="261" t="s">
        <v>65</v>
      </c>
      <c r="X4" s="261"/>
      <c r="Y4" s="261"/>
      <c r="Z4" s="261"/>
      <c r="AA4" s="261"/>
      <c r="AB4" s="261"/>
      <c r="AC4" s="261"/>
      <c r="AD4" s="261"/>
      <c r="AE4" s="261"/>
      <c r="AR4" s="247" t="s">
        <v>82</v>
      </c>
      <c r="AS4" s="248"/>
      <c r="AT4" s="248"/>
      <c r="AU4" s="249"/>
      <c r="AV4" s="249"/>
      <c r="AW4" s="249"/>
      <c r="AX4" s="248"/>
      <c r="AY4" s="248"/>
      <c r="AZ4" s="248"/>
      <c r="BA4" s="249"/>
      <c r="BB4" s="249"/>
      <c r="BC4" s="249"/>
      <c r="BD4" s="248"/>
      <c r="BE4" s="248"/>
      <c r="BF4" s="250"/>
    </row>
    <row r="5" spans="1:58" s="136" customFormat="1" ht="24.95" customHeight="1" x14ac:dyDescent="0.3">
      <c r="A5" s="135"/>
      <c r="B5" s="264" t="s">
        <v>3</v>
      </c>
      <c r="C5" s="264"/>
      <c r="D5" s="264"/>
      <c r="E5" s="264" t="s">
        <v>52</v>
      </c>
      <c r="F5" s="264"/>
      <c r="G5" s="264"/>
      <c r="H5" s="264" t="s">
        <v>5</v>
      </c>
      <c r="I5" s="264"/>
      <c r="J5" s="264"/>
      <c r="K5" s="264" t="s">
        <v>6</v>
      </c>
      <c r="L5" s="264"/>
      <c r="M5" s="264"/>
      <c r="N5" s="264" t="s">
        <v>7</v>
      </c>
      <c r="O5" s="264"/>
      <c r="P5" s="264"/>
      <c r="Q5" s="277" t="s">
        <v>8</v>
      </c>
      <c r="R5" s="278"/>
      <c r="S5" s="279"/>
      <c r="T5" s="280" t="s">
        <v>53</v>
      </c>
      <c r="U5" s="280" t="s">
        <v>54</v>
      </c>
      <c r="V5" s="284" t="s">
        <v>55</v>
      </c>
      <c r="W5" s="263" t="s">
        <v>61</v>
      </c>
      <c r="X5" s="263"/>
      <c r="Y5" s="263"/>
      <c r="Z5" s="263" t="s">
        <v>62</v>
      </c>
      <c r="AA5" s="263"/>
      <c r="AB5" s="263"/>
      <c r="AC5" s="263" t="s">
        <v>63</v>
      </c>
      <c r="AD5" s="263"/>
      <c r="AE5" s="263"/>
      <c r="AF5" s="259" t="s">
        <v>66</v>
      </c>
      <c r="AG5" s="260"/>
      <c r="AH5" s="260"/>
      <c r="AI5" s="260" t="s">
        <v>67</v>
      </c>
      <c r="AJ5" s="260"/>
      <c r="AK5" s="260"/>
      <c r="AL5" s="260" t="s">
        <v>68</v>
      </c>
      <c r="AM5" s="260"/>
      <c r="AN5" s="260"/>
      <c r="AO5" s="260" t="s">
        <v>69</v>
      </c>
      <c r="AP5" s="260"/>
      <c r="AQ5" s="260"/>
      <c r="AR5" s="251" t="s">
        <v>73</v>
      </c>
      <c r="AS5" s="252"/>
      <c r="AT5" s="253"/>
      <c r="AU5" s="254" t="s">
        <v>75</v>
      </c>
      <c r="AV5" s="255"/>
      <c r="AW5" s="256"/>
      <c r="AX5" s="257" t="s">
        <v>74</v>
      </c>
      <c r="AY5" s="252"/>
      <c r="AZ5" s="253"/>
      <c r="BA5" s="254" t="s">
        <v>76</v>
      </c>
      <c r="BB5" s="255"/>
      <c r="BC5" s="256"/>
      <c r="BD5" s="257" t="s">
        <v>77</v>
      </c>
      <c r="BE5" s="252"/>
      <c r="BF5" s="258"/>
    </row>
    <row r="6" spans="1:58" s="136" customFormat="1" ht="24.95" customHeight="1" thickBot="1" x14ac:dyDescent="0.35">
      <c r="A6" s="135" t="s">
        <v>56</v>
      </c>
      <c r="B6" s="135" t="s">
        <v>57</v>
      </c>
      <c r="C6" s="135" t="s">
        <v>58</v>
      </c>
      <c r="D6" s="137" t="s">
        <v>13</v>
      </c>
      <c r="E6" s="135" t="s">
        <v>57</v>
      </c>
      <c r="F6" s="135" t="s">
        <v>58</v>
      </c>
      <c r="G6" s="137" t="s">
        <v>13</v>
      </c>
      <c r="H6" s="135" t="s">
        <v>57</v>
      </c>
      <c r="I6" s="135" t="s">
        <v>58</v>
      </c>
      <c r="J6" s="137" t="s">
        <v>13</v>
      </c>
      <c r="K6" s="135" t="s">
        <v>57</v>
      </c>
      <c r="L6" s="135" t="s">
        <v>58</v>
      </c>
      <c r="M6" s="137" t="s">
        <v>13</v>
      </c>
      <c r="N6" s="135" t="s">
        <v>57</v>
      </c>
      <c r="O6" s="135" t="s">
        <v>58</v>
      </c>
      <c r="P6" s="137" t="s">
        <v>13</v>
      </c>
      <c r="Q6" s="135" t="s">
        <v>57</v>
      </c>
      <c r="R6" s="135" t="s">
        <v>58</v>
      </c>
      <c r="S6" s="137" t="s">
        <v>13</v>
      </c>
      <c r="T6" s="281"/>
      <c r="U6" s="281"/>
      <c r="V6" s="285"/>
      <c r="W6" s="135" t="s">
        <v>57</v>
      </c>
      <c r="X6" s="135" t="s">
        <v>58</v>
      </c>
      <c r="Y6" s="137" t="s">
        <v>13</v>
      </c>
      <c r="Z6" s="135" t="s">
        <v>57</v>
      </c>
      <c r="AA6" s="135" t="s">
        <v>58</v>
      </c>
      <c r="AB6" s="137" t="s">
        <v>13</v>
      </c>
      <c r="AC6" s="135" t="s">
        <v>57</v>
      </c>
      <c r="AD6" s="135" t="s">
        <v>58</v>
      </c>
      <c r="AE6" s="137" t="s">
        <v>13</v>
      </c>
      <c r="AF6" s="136" t="s">
        <v>57</v>
      </c>
      <c r="AG6" s="136" t="s">
        <v>58</v>
      </c>
      <c r="AH6" s="136" t="s">
        <v>13</v>
      </c>
      <c r="AI6" s="136" t="s">
        <v>57</v>
      </c>
      <c r="AJ6" s="136" t="s">
        <v>58</v>
      </c>
      <c r="AK6" s="136" t="s">
        <v>13</v>
      </c>
      <c r="AL6" s="136" t="s">
        <v>57</v>
      </c>
      <c r="AM6" s="136" t="s">
        <v>58</v>
      </c>
      <c r="AN6" s="136" t="s">
        <v>13</v>
      </c>
      <c r="AO6" s="136" t="s">
        <v>57</v>
      </c>
      <c r="AP6" s="136" t="s">
        <v>58</v>
      </c>
      <c r="AQ6" s="136" t="s">
        <v>13</v>
      </c>
      <c r="AR6" s="186" t="s">
        <v>57</v>
      </c>
      <c r="AS6" s="187" t="s">
        <v>58</v>
      </c>
      <c r="AT6" s="191" t="s">
        <v>13</v>
      </c>
      <c r="AU6" s="186" t="s">
        <v>57</v>
      </c>
      <c r="AV6" s="187" t="s">
        <v>58</v>
      </c>
      <c r="AW6" s="188" t="s">
        <v>13</v>
      </c>
      <c r="AX6" s="195" t="s">
        <v>57</v>
      </c>
      <c r="AY6" s="187" t="s">
        <v>58</v>
      </c>
      <c r="AZ6" s="191" t="s">
        <v>13</v>
      </c>
      <c r="BA6" s="186" t="s">
        <v>57</v>
      </c>
      <c r="BB6" s="187" t="s">
        <v>58</v>
      </c>
      <c r="BC6" s="188" t="s">
        <v>13</v>
      </c>
      <c r="BD6" s="195" t="s">
        <v>57</v>
      </c>
      <c r="BE6" s="187" t="s">
        <v>58</v>
      </c>
      <c r="BF6" s="188" t="s">
        <v>13</v>
      </c>
    </row>
    <row r="7" spans="1:58" s="139" customFormat="1" ht="24.95" customHeight="1" x14ac:dyDescent="0.25">
      <c r="A7" s="135" t="s">
        <v>16</v>
      </c>
      <c r="B7" s="138">
        <v>486407</v>
      </c>
      <c r="C7" s="138">
        <v>12540</v>
      </c>
      <c r="D7" s="138">
        <f>B7+C7</f>
        <v>498947</v>
      </c>
      <c r="E7" s="138">
        <v>2122923</v>
      </c>
      <c r="F7" s="138">
        <v>13515</v>
      </c>
      <c r="G7" s="138">
        <f>E7+F7</f>
        <v>2136438</v>
      </c>
      <c r="H7" s="138">
        <v>642689.39</v>
      </c>
      <c r="I7" s="138">
        <v>19111</v>
      </c>
      <c r="J7" s="138">
        <f>H7+I7</f>
        <v>661800.39</v>
      </c>
      <c r="K7" s="138">
        <v>499517</v>
      </c>
      <c r="L7" s="138">
        <v>30257</v>
      </c>
      <c r="M7" s="138">
        <f>K7+L7</f>
        <v>529774</v>
      </c>
      <c r="N7" s="138">
        <v>667253</v>
      </c>
      <c r="O7" s="138">
        <v>42920</v>
      </c>
      <c r="P7" s="138">
        <f>N7+O7</f>
        <v>710173</v>
      </c>
      <c r="Q7" s="138">
        <v>496143</v>
      </c>
      <c r="R7" s="138">
        <v>31651</v>
      </c>
      <c r="S7" s="138">
        <f>Q7+R7</f>
        <v>527794</v>
      </c>
      <c r="T7" s="138">
        <v>4914932.3900000006</v>
      </c>
      <c r="U7" s="138">
        <v>149994</v>
      </c>
      <c r="V7" s="138">
        <f>T7+U7</f>
        <v>5064926.3900000006</v>
      </c>
      <c r="W7" s="148">
        <f>B7+E7+H7</f>
        <v>3252019.39</v>
      </c>
      <c r="X7" s="148">
        <f>C7+F7+I7</f>
        <v>45166</v>
      </c>
      <c r="Y7" s="148">
        <f>SUM(W7:X7)</f>
        <v>3297185.39</v>
      </c>
      <c r="Z7" s="148">
        <f>K7+N7+Q7</f>
        <v>1662913</v>
      </c>
      <c r="AA7" s="148">
        <f>L7+O7+R7</f>
        <v>104828</v>
      </c>
      <c r="AB7" s="148">
        <f>SUM(Z7:AA7)</f>
        <v>1767741</v>
      </c>
      <c r="AC7" s="148">
        <f>W7+Z7</f>
        <v>4914932.3900000006</v>
      </c>
      <c r="AD7" s="148">
        <f>X7+AA7</f>
        <v>149994</v>
      </c>
      <c r="AE7" s="148">
        <f>SUM(AC7:AD7)</f>
        <v>5064926.3900000006</v>
      </c>
      <c r="AF7" s="139">
        <v>2799614.42</v>
      </c>
      <c r="AG7" s="139">
        <v>63042</v>
      </c>
      <c r="AH7" s="139">
        <v>2862656.42</v>
      </c>
      <c r="AI7" s="139">
        <v>2404192</v>
      </c>
      <c r="AJ7" s="139">
        <v>70604</v>
      </c>
      <c r="AK7" s="139">
        <v>2474796</v>
      </c>
      <c r="AL7" s="139">
        <v>5203806.42</v>
      </c>
      <c r="AM7" s="139">
        <v>133646</v>
      </c>
      <c r="AN7" s="139">
        <v>5337452.42</v>
      </c>
      <c r="AO7" s="139">
        <v>2614082</v>
      </c>
      <c r="AP7" s="139">
        <v>100675</v>
      </c>
      <c r="AQ7" s="139">
        <v>2714757</v>
      </c>
      <c r="AR7" s="183">
        <f>(W7/AO7-1)*100</f>
        <v>24.40387830221087</v>
      </c>
      <c r="AS7" s="184">
        <f>(X7/AP7-1)*100</f>
        <v>-55.136826421653829</v>
      </c>
      <c r="AT7" s="192">
        <f>(Y7/AQ7-1)*100</f>
        <v>21.454162932446618</v>
      </c>
      <c r="AU7" s="183">
        <f>(W7/AF7-1)*100</f>
        <v>16.159545642003103</v>
      </c>
      <c r="AV7" s="184">
        <f>(X7/AG7-1)*100</f>
        <v>-28.355699375019828</v>
      </c>
      <c r="AW7" s="185">
        <f>(Y7/AH7-1)*100</f>
        <v>15.179221892091398</v>
      </c>
      <c r="AX7" s="196">
        <f>(Z7/W7-1)*100</f>
        <v>-48.865218789485752</v>
      </c>
      <c r="AY7" s="184">
        <f>(AA7/X7-1)*100</f>
        <v>132.09493867068147</v>
      </c>
      <c r="AZ7" s="192">
        <f>(AB7/Y7-1)*100</f>
        <v>-46.386363188392025</v>
      </c>
      <c r="BA7" s="183">
        <f t="shared" ref="BA7:BF7" si="0">(Z7/AI7-1)*100</f>
        <v>-30.832770427653035</v>
      </c>
      <c r="BB7" s="184">
        <f t="shared" si="0"/>
        <v>48.47317432440088</v>
      </c>
      <c r="BC7" s="185">
        <f t="shared" si="0"/>
        <v>-28.570233667744738</v>
      </c>
      <c r="BD7" s="196">
        <f t="shared" si="0"/>
        <v>-5.5512063033274606</v>
      </c>
      <c r="BE7" s="184">
        <f t="shared" si="0"/>
        <v>12.232315220807211</v>
      </c>
      <c r="BF7" s="185">
        <f t="shared" si="0"/>
        <v>-5.1059196139869201</v>
      </c>
    </row>
    <row r="8" spans="1:58" s="139" customFormat="1" ht="24.95" customHeight="1" x14ac:dyDescent="0.25">
      <c r="A8" s="135" t="s">
        <v>15</v>
      </c>
      <c r="B8" s="138">
        <v>8472209.9100000001</v>
      </c>
      <c r="C8" s="138">
        <v>1367027</v>
      </c>
      <c r="D8" s="138">
        <f t="shared" ref="D8:D12" si="1">B8+C8</f>
        <v>9839236.9100000001</v>
      </c>
      <c r="E8" s="138">
        <v>7918417.7599999998</v>
      </c>
      <c r="F8" s="138">
        <v>1525305</v>
      </c>
      <c r="G8" s="138">
        <f t="shared" ref="G8:G12" si="2">E8+F8</f>
        <v>9443722.7599999998</v>
      </c>
      <c r="H8" s="138">
        <v>8618020.2899999991</v>
      </c>
      <c r="I8" s="138">
        <v>1805557</v>
      </c>
      <c r="J8" s="138">
        <f t="shared" ref="J8:J12" si="3">H8+I8</f>
        <v>10423577.289999999</v>
      </c>
      <c r="K8" s="138">
        <v>9965642.0700000003</v>
      </c>
      <c r="L8" s="138">
        <v>1726359</v>
      </c>
      <c r="M8" s="138">
        <f t="shared" ref="M8:M12" si="4">K8+L8</f>
        <v>11692001.07</v>
      </c>
      <c r="N8" s="138">
        <v>9666589.9199999999</v>
      </c>
      <c r="O8" s="138">
        <v>1812855</v>
      </c>
      <c r="P8" s="138">
        <f t="shared" ref="P8:P12" si="5">N8+O8</f>
        <v>11479444.92</v>
      </c>
      <c r="Q8" s="138">
        <v>8862914.5700000003</v>
      </c>
      <c r="R8" s="138">
        <v>1873636</v>
      </c>
      <c r="S8" s="138">
        <f t="shared" ref="S8:S12" si="6">Q8+R8</f>
        <v>10736550.57</v>
      </c>
      <c r="T8" s="138">
        <v>53503794.519999988</v>
      </c>
      <c r="U8" s="138">
        <v>10110739</v>
      </c>
      <c r="V8" s="138">
        <f t="shared" ref="V8:V12" si="7">T8+U8</f>
        <v>63614533.519999988</v>
      </c>
      <c r="W8" s="148">
        <f t="shared" ref="W8:W12" si="8">B8+E8+H8</f>
        <v>25008647.960000001</v>
      </c>
      <c r="X8" s="148">
        <f t="shared" ref="X8:X12" si="9">C8+F8+I8</f>
        <v>4697889</v>
      </c>
      <c r="Y8" s="148">
        <f t="shared" ref="Y8:Y12" si="10">SUM(W8:X8)</f>
        <v>29706536.960000001</v>
      </c>
      <c r="Z8" s="148">
        <f t="shared" ref="Z8:Z12" si="11">K8+N8+Q8</f>
        <v>28495146.560000002</v>
      </c>
      <c r="AA8" s="148">
        <f t="shared" ref="AA8:AA12" si="12">L8+O8+R8</f>
        <v>5412850</v>
      </c>
      <c r="AB8" s="148">
        <f t="shared" ref="AB8:AB12" si="13">SUM(Z8:AA8)</f>
        <v>33907996.560000002</v>
      </c>
      <c r="AC8" s="148">
        <f t="shared" ref="AC8:AC12" si="14">W8+Z8</f>
        <v>53503794.520000003</v>
      </c>
      <c r="AD8" s="148">
        <f t="shared" ref="AD8:AD12" si="15">X8+AA8</f>
        <v>10110739</v>
      </c>
      <c r="AE8" s="148">
        <f t="shared" ref="AE8:AE12" si="16">SUM(AC8:AD8)</f>
        <v>63614533.520000003</v>
      </c>
      <c r="AF8" s="139">
        <v>25025348.23</v>
      </c>
      <c r="AG8" s="139">
        <v>4733472.21</v>
      </c>
      <c r="AH8" s="139">
        <v>29758820.440000001</v>
      </c>
      <c r="AI8" s="139">
        <v>31909447.139999997</v>
      </c>
      <c r="AJ8" s="139">
        <v>4760530.2300000004</v>
      </c>
      <c r="AK8" s="139">
        <v>36669977.369999997</v>
      </c>
      <c r="AL8" s="139">
        <v>56934795.369999997</v>
      </c>
      <c r="AM8" s="139">
        <v>9494002.4400000013</v>
      </c>
      <c r="AN8" s="139">
        <v>66428797.810000002</v>
      </c>
      <c r="AO8" s="139">
        <v>30330915.140000001</v>
      </c>
      <c r="AP8" s="139">
        <v>4879687</v>
      </c>
      <c r="AQ8" s="139">
        <v>35210602.140000001</v>
      </c>
      <c r="AR8" s="178">
        <f t="shared" ref="AR8:AR26" si="17">(W8/AO8-1)*100</f>
        <v>-17.547334643329194</v>
      </c>
      <c r="AS8" s="174">
        <f t="shared" ref="AS8:AS26" si="18">(X8/AP8-1)*100</f>
        <v>-3.7256078105009638</v>
      </c>
      <c r="AT8" s="193">
        <f t="shared" ref="AT8:AT26" si="19">(Y8/AQ8-1)*100</f>
        <v>-15.631840540855912</v>
      </c>
      <c r="AU8" s="178">
        <f t="shared" ref="AU8:AU26" si="20">(W8/AF8-1)*100</f>
        <v>-6.6733417039843701E-2</v>
      </c>
      <c r="AV8" s="174">
        <f t="shared" ref="AV8:AV26" si="21">(X8/AG8-1)*100</f>
        <v>-0.75173590170923843</v>
      </c>
      <c r="AW8" s="179">
        <f t="shared" ref="AW8:AW26" si="22">(Y8/AH8-1)*100</f>
        <v>-0.17569070019228805</v>
      </c>
      <c r="AX8" s="197">
        <f t="shared" ref="AX8:AX26" si="23">(Z8/W8-1)*100</f>
        <v>13.941171892124959</v>
      </c>
      <c r="AY8" s="174">
        <f t="shared" ref="AY8:AY26" si="24">(AA8/X8-1)*100</f>
        <v>15.218771665316066</v>
      </c>
      <c r="AZ8" s="193">
        <f t="shared" ref="AZ8:AZ26" si="25">(AB8/Y8-1)*100</f>
        <v>14.143215702514533</v>
      </c>
      <c r="BA8" s="178">
        <f t="shared" ref="BA8:BA26" si="26">(Z8/AI8-1)*100</f>
        <v>-10.699967834039992</v>
      </c>
      <c r="BB8" s="174">
        <f t="shared" ref="BB8:BB26" si="27">(AA8/AJ8-1)*100</f>
        <v>13.702670469125433</v>
      </c>
      <c r="BC8" s="179">
        <f t="shared" ref="BC8:BC26" si="28">(AB8/AK8-1)*100</f>
        <v>-7.5319948581686109</v>
      </c>
      <c r="BD8" s="197">
        <f t="shared" ref="BD8:BD26" si="29">(AC8/AL8-1)*100</f>
        <v>-6.0261933457441579</v>
      </c>
      <c r="BE8" s="174">
        <f t="shared" ref="BE8:BE26" si="30">(AD8/AM8-1)*100</f>
        <v>6.4960648988415359</v>
      </c>
      <c r="BF8" s="179">
        <f t="shared" ref="BF8:BF26" si="31">(AE8/AN8-1)*100</f>
        <v>-4.2365124505931444</v>
      </c>
    </row>
    <row r="9" spans="1:58" s="139" customFormat="1" ht="24.95" customHeight="1" x14ac:dyDescent="0.25">
      <c r="A9" s="135" t="s">
        <v>17</v>
      </c>
      <c r="B9" s="138">
        <v>684524</v>
      </c>
      <c r="C9" s="138">
        <v>73130</v>
      </c>
      <c r="D9" s="138">
        <f t="shared" si="1"/>
        <v>757654</v>
      </c>
      <c r="E9" s="138">
        <v>1334777</v>
      </c>
      <c r="F9" s="138">
        <v>117764</v>
      </c>
      <c r="G9" s="138">
        <f t="shared" si="2"/>
        <v>1452541</v>
      </c>
      <c r="H9" s="138">
        <v>506763</v>
      </c>
      <c r="I9" s="138">
        <v>131504</v>
      </c>
      <c r="J9" s="138">
        <f t="shared" si="3"/>
        <v>638267</v>
      </c>
      <c r="K9" s="138">
        <v>556669.80000000005</v>
      </c>
      <c r="L9" s="138">
        <v>42239</v>
      </c>
      <c r="M9" s="138">
        <f t="shared" si="4"/>
        <v>598908.80000000005</v>
      </c>
      <c r="N9" s="138">
        <v>591173</v>
      </c>
      <c r="O9" s="138">
        <v>49244</v>
      </c>
      <c r="P9" s="138">
        <f t="shared" si="5"/>
        <v>640417</v>
      </c>
      <c r="Q9" s="138">
        <v>426026</v>
      </c>
      <c r="R9" s="138">
        <v>91978</v>
      </c>
      <c r="S9" s="138">
        <f t="shared" si="6"/>
        <v>518004</v>
      </c>
      <c r="T9" s="138">
        <v>4099932.8</v>
      </c>
      <c r="U9" s="138">
        <v>505859</v>
      </c>
      <c r="V9" s="138">
        <f t="shared" si="7"/>
        <v>4605791.8</v>
      </c>
      <c r="W9" s="148">
        <f t="shared" si="8"/>
        <v>2526064</v>
      </c>
      <c r="X9" s="148">
        <f t="shared" si="9"/>
        <v>322398</v>
      </c>
      <c r="Y9" s="148">
        <f t="shared" si="10"/>
        <v>2848462</v>
      </c>
      <c r="Z9" s="148">
        <f t="shared" si="11"/>
        <v>1573868.8</v>
      </c>
      <c r="AA9" s="148">
        <f t="shared" si="12"/>
        <v>183461</v>
      </c>
      <c r="AB9" s="148">
        <f t="shared" si="13"/>
        <v>1757329.8</v>
      </c>
      <c r="AC9" s="148">
        <f t="shared" si="14"/>
        <v>4099932.8</v>
      </c>
      <c r="AD9" s="148">
        <f t="shared" si="15"/>
        <v>505859</v>
      </c>
      <c r="AE9" s="148">
        <f t="shared" si="16"/>
        <v>4605791.8</v>
      </c>
      <c r="AF9" s="139">
        <v>1199784.2</v>
      </c>
      <c r="AG9" s="139">
        <v>125212</v>
      </c>
      <c r="AH9" s="139">
        <v>1324996.2</v>
      </c>
      <c r="AI9" s="139">
        <v>1620248.63</v>
      </c>
      <c r="AJ9" s="139">
        <v>937399.28</v>
      </c>
      <c r="AK9" s="139">
        <v>2557647.91</v>
      </c>
      <c r="AL9" s="139">
        <v>2820032.83</v>
      </c>
      <c r="AM9" s="139">
        <v>1062611.28</v>
      </c>
      <c r="AN9" s="139">
        <v>3882644.1100000003</v>
      </c>
      <c r="AO9" s="139">
        <v>2613772.5</v>
      </c>
      <c r="AP9" s="139">
        <v>146789</v>
      </c>
      <c r="AQ9" s="139">
        <v>2760561.5</v>
      </c>
      <c r="AR9" s="178">
        <f t="shared" si="17"/>
        <v>-3.3556286937749924</v>
      </c>
      <c r="AS9" s="174">
        <f t="shared" si="18"/>
        <v>119.6336237728985</v>
      </c>
      <c r="AT9" s="193">
        <f t="shared" si="19"/>
        <v>3.1841529341041674</v>
      </c>
      <c r="AU9" s="178">
        <f t="shared" si="20"/>
        <v>110.5431960180839</v>
      </c>
      <c r="AV9" s="174">
        <f t="shared" si="21"/>
        <v>157.48171101811329</v>
      </c>
      <c r="AW9" s="179">
        <f t="shared" si="22"/>
        <v>114.97888069414843</v>
      </c>
      <c r="AX9" s="197">
        <f t="shared" si="23"/>
        <v>-37.694816916752707</v>
      </c>
      <c r="AY9" s="174">
        <f t="shared" si="24"/>
        <v>-43.094870315572678</v>
      </c>
      <c r="AZ9" s="193">
        <f t="shared" si="25"/>
        <v>-38.306012156735811</v>
      </c>
      <c r="BA9" s="178">
        <f t="shared" si="26"/>
        <v>-2.8625131440475182</v>
      </c>
      <c r="BB9" s="174">
        <f t="shared" si="27"/>
        <v>-80.428724033156925</v>
      </c>
      <c r="BC9" s="179">
        <f t="shared" si="28"/>
        <v>-31.291176039942105</v>
      </c>
      <c r="BD9" s="197">
        <f t="shared" si="29"/>
        <v>45.385995382188504</v>
      </c>
      <c r="BE9" s="174">
        <f t="shared" si="30"/>
        <v>-52.394727072725978</v>
      </c>
      <c r="BF9" s="179">
        <f t="shared" si="31"/>
        <v>18.625134560684707</v>
      </c>
    </row>
    <row r="10" spans="1:58" s="139" customFormat="1" ht="24.95" customHeight="1" x14ac:dyDescent="0.25">
      <c r="A10" s="135" t="s">
        <v>19</v>
      </c>
      <c r="B10" s="138">
        <v>105338</v>
      </c>
      <c r="C10" s="138">
        <v>0</v>
      </c>
      <c r="D10" s="138">
        <f t="shared" si="1"/>
        <v>105338</v>
      </c>
      <c r="E10" s="138">
        <v>105338</v>
      </c>
      <c r="F10" s="138">
        <v>0</v>
      </c>
      <c r="G10" s="138">
        <f t="shared" si="2"/>
        <v>105338</v>
      </c>
      <c r="H10" s="138">
        <v>105338</v>
      </c>
      <c r="I10" s="138">
        <v>0</v>
      </c>
      <c r="J10" s="138">
        <f t="shared" si="3"/>
        <v>105338</v>
      </c>
      <c r="K10" s="138">
        <v>4305</v>
      </c>
      <c r="L10" s="138">
        <v>0</v>
      </c>
      <c r="M10" s="138">
        <f t="shared" si="4"/>
        <v>4305</v>
      </c>
      <c r="N10" s="138">
        <v>135354</v>
      </c>
      <c r="O10" s="138">
        <v>0</v>
      </c>
      <c r="P10" s="138">
        <f t="shared" si="5"/>
        <v>135354</v>
      </c>
      <c r="Q10" s="138">
        <v>15397</v>
      </c>
      <c r="R10" s="138">
        <v>0</v>
      </c>
      <c r="S10" s="138">
        <f t="shared" si="6"/>
        <v>15397</v>
      </c>
      <c r="T10" s="138">
        <v>471070</v>
      </c>
      <c r="U10" s="138">
        <v>0</v>
      </c>
      <c r="V10" s="138">
        <f t="shared" si="7"/>
        <v>471070</v>
      </c>
      <c r="W10" s="148">
        <f t="shared" si="8"/>
        <v>316014</v>
      </c>
      <c r="X10" s="148">
        <f t="shared" si="9"/>
        <v>0</v>
      </c>
      <c r="Y10" s="148">
        <f t="shared" si="10"/>
        <v>316014</v>
      </c>
      <c r="Z10" s="148">
        <f t="shared" si="11"/>
        <v>155056</v>
      </c>
      <c r="AA10" s="148">
        <f t="shared" si="12"/>
        <v>0</v>
      </c>
      <c r="AB10" s="148">
        <f t="shared" si="13"/>
        <v>155056</v>
      </c>
      <c r="AC10" s="148">
        <f t="shared" si="14"/>
        <v>471070</v>
      </c>
      <c r="AD10" s="148">
        <f t="shared" si="15"/>
        <v>0</v>
      </c>
      <c r="AE10" s="148">
        <f t="shared" si="16"/>
        <v>471070</v>
      </c>
      <c r="AF10" s="139">
        <v>22397</v>
      </c>
      <c r="AG10" s="139">
        <v>126302</v>
      </c>
      <c r="AH10" s="139">
        <v>148699</v>
      </c>
      <c r="AI10" s="139">
        <v>47948</v>
      </c>
      <c r="AJ10" s="139">
        <v>187094</v>
      </c>
      <c r="AK10" s="139">
        <v>235042</v>
      </c>
      <c r="AL10" s="139">
        <v>70345</v>
      </c>
      <c r="AM10" s="139">
        <v>313396</v>
      </c>
      <c r="AN10" s="139">
        <v>383741</v>
      </c>
      <c r="AO10" s="139">
        <v>106311</v>
      </c>
      <c r="AP10" s="139">
        <v>494693</v>
      </c>
      <c r="AQ10" s="139">
        <v>601004</v>
      </c>
      <c r="AR10" s="178">
        <f t="shared" si="17"/>
        <v>197.25428224736859</v>
      </c>
      <c r="AS10" s="174">
        <f t="shared" si="18"/>
        <v>-100</v>
      </c>
      <c r="AT10" s="193">
        <f t="shared" si="19"/>
        <v>-47.418985564155982</v>
      </c>
      <c r="AU10" s="178">
        <f t="shared" si="20"/>
        <v>1310.9657543420994</v>
      </c>
      <c r="AV10" s="174">
        <f t="shared" si="21"/>
        <v>-100</v>
      </c>
      <c r="AW10" s="179">
        <f t="shared" si="22"/>
        <v>112.51925029758101</v>
      </c>
      <c r="AX10" s="197">
        <f t="shared" si="23"/>
        <v>-50.933819387748649</v>
      </c>
      <c r="AY10" s="174" t="s">
        <v>80</v>
      </c>
      <c r="AZ10" s="193">
        <f t="shared" si="25"/>
        <v>-50.933819387748649</v>
      </c>
      <c r="BA10" s="178">
        <f t="shared" si="26"/>
        <v>223.38366563777424</v>
      </c>
      <c r="BB10" s="174">
        <f t="shared" si="27"/>
        <v>-100</v>
      </c>
      <c r="BC10" s="179">
        <f t="shared" si="28"/>
        <v>-34.030513695424645</v>
      </c>
      <c r="BD10" s="197">
        <f t="shared" si="29"/>
        <v>569.65669201791172</v>
      </c>
      <c r="BE10" s="174">
        <f t="shared" si="30"/>
        <v>-100</v>
      </c>
      <c r="BF10" s="179">
        <f t="shared" si="31"/>
        <v>22.757276392149905</v>
      </c>
    </row>
    <row r="11" spans="1:58" s="139" customFormat="1" ht="24.95" customHeight="1" x14ac:dyDescent="0.25">
      <c r="A11" s="135" t="s">
        <v>18</v>
      </c>
      <c r="B11" s="138">
        <v>1157365.1000000001</v>
      </c>
      <c r="C11" s="138">
        <v>248336.7</v>
      </c>
      <c r="D11" s="138">
        <f t="shared" si="1"/>
        <v>1405701.8</v>
      </c>
      <c r="E11" s="138">
        <v>840407.1</v>
      </c>
      <c r="F11" s="138">
        <v>197948.5</v>
      </c>
      <c r="G11" s="138">
        <f t="shared" si="2"/>
        <v>1038355.6</v>
      </c>
      <c r="H11" s="138">
        <v>1034081.6</v>
      </c>
      <c r="I11" s="138">
        <v>232866.90000000002</v>
      </c>
      <c r="J11" s="138">
        <f t="shared" si="3"/>
        <v>1266948.5</v>
      </c>
      <c r="K11" s="138">
        <v>1574919.9</v>
      </c>
      <c r="L11" s="138">
        <v>327894.3</v>
      </c>
      <c r="M11" s="138">
        <f t="shared" si="4"/>
        <v>1902814.2</v>
      </c>
      <c r="N11" s="138">
        <v>1550206.9</v>
      </c>
      <c r="O11" s="138">
        <v>392844.79999999999</v>
      </c>
      <c r="P11" s="138">
        <f t="shared" si="5"/>
        <v>1943051.7</v>
      </c>
      <c r="Q11" s="138">
        <v>880733.39000000013</v>
      </c>
      <c r="R11" s="138">
        <v>400973.7</v>
      </c>
      <c r="S11" s="138">
        <f t="shared" si="6"/>
        <v>1281707.0900000001</v>
      </c>
      <c r="T11" s="138">
        <v>7037713.9900000002</v>
      </c>
      <c r="U11" s="138">
        <v>1800864.9</v>
      </c>
      <c r="V11" s="138">
        <f t="shared" si="7"/>
        <v>8838578.8900000006</v>
      </c>
      <c r="W11" s="148">
        <f t="shared" si="8"/>
        <v>3031853.8000000003</v>
      </c>
      <c r="X11" s="148">
        <f t="shared" si="9"/>
        <v>679152.10000000009</v>
      </c>
      <c r="Y11" s="148">
        <f t="shared" si="10"/>
        <v>3711005.9000000004</v>
      </c>
      <c r="Z11" s="148">
        <f t="shared" si="11"/>
        <v>4005860.19</v>
      </c>
      <c r="AA11" s="148">
        <f t="shared" si="12"/>
        <v>1121712.8</v>
      </c>
      <c r="AB11" s="148">
        <f t="shared" si="13"/>
        <v>5127572.99</v>
      </c>
      <c r="AC11" s="148">
        <f t="shared" si="14"/>
        <v>7037713.9900000002</v>
      </c>
      <c r="AD11" s="148">
        <f t="shared" si="15"/>
        <v>1800864.9000000001</v>
      </c>
      <c r="AE11" s="148">
        <f t="shared" si="16"/>
        <v>8838578.8900000006</v>
      </c>
      <c r="AF11" s="139">
        <v>1927197.7999999998</v>
      </c>
      <c r="AG11" s="139">
        <v>1024855.3999999999</v>
      </c>
      <c r="AH11" s="139">
        <v>2952053.1999999997</v>
      </c>
      <c r="AI11" s="139">
        <v>2975739.6000000006</v>
      </c>
      <c r="AJ11" s="139">
        <v>1172728.7</v>
      </c>
      <c r="AK11" s="139">
        <v>4148468.3000000007</v>
      </c>
      <c r="AL11" s="139">
        <v>4902937.4000000004</v>
      </c>
      <c r="AM11" s="139">
        <v>2197584.0999999996</v>
      </c>
      <c r="AN11" s="139">
        <v>7100521.5</v>
      </c>
      <c r="AO11" s="139">
        <v>3729665.1</v>
      </c>
      <c r="AP11" s="139">
        <v>885830.8</v>
      </c>
      <c r="AQ11" s="139">
        <v>4615495.9000000004</v>
      </c>
      <c r="AR11" s="178">
        <f t="shared" si="17"/>
        <v>-18.709757613357823</v>
      </c>
      <c r="AS11" s="174">
        <f t="shared" si="18"/>
        <v>-23.331622698149566</v>
      </c>
      <c r="AT11" s="193">
        <f t="shared" si="19"/>
        <v>-19.596810821563071</v>
      </c>
      <c r="AU11" s="178">
        <f t="shared" si="20"/>
        <v>57.319285026165986</v>
      </c>
      <c r="AV11" s="174">
        <f t="shared" si="21"/>
        <v>-33.731909886994771</v>
      </c>
      <c r="AW11" s="179">
        <f t="shared" si="22"/>
        <v>25.709316485217837</v>
      </c>
      <c r="AX11" s="197">
        <f t="shared" si="23"/>
        <v>32.125770378505706</v>
      </c>
      <c r="AY11" s="174">
        <f t="shared" si="24"/>
        <v>65.163709278083644</v>
      </c>
      <c r="AZ11" s="193">
        <f t="shared" si="25"/>
        <v>38.172051680111842</v>
      </c>
      <c r="BA11" s="178">
        <f t="shared" si="26"/>
        <v>34.617296150509922</v>
      </c>
      <c r="BB11" s="174">
        <f t="shared" si="27"/>
        <v>-4.3501877288412816</v>
      </c>
      <c r="BC11" s="179">
        <f t="shared" si="28"/>
        <v>23.601595075464331</v>
      </c>
      <c r="BD11" s="197">
        <f t="shared" si="29"/>
        <v>43.540767826242273</v>
      </c>
      <c r="BE11" s="174">
        <f t="shared" si="30"/>
        <v>-18.052515032302953</v>
      </c>
      <c r="BF11" s="179">
        <f t="shared" si="31"/>
        <v>24.477883631505094</v>
      </c>
    </row>
    <row r="12" spans="1:58" s="136" customFormat="1" ht="24.95" customHeight="1" thickBot="1" x14ac:dyDescent="0.35">
      <c r="A12" s="135" t="s">
        <v>13</v>
      </c>
      <c r="B12" s="140">
        <v>10905844.01</v>
      </c>
      <c r="C12" s="140">
        <v>1701033.7</v>
      </c>
      <c r="D12" s="140">
        <f t="shared" si="1"/>
        <v>12606877.709999999</v>
      </c>
      <c r="E12" s="140">
        <v>12321862.859999999</v>
      </c>
      <c r="F12" s="140">
        <v>1854532.5</v>
      </c>
      <c r="G12" s="140">
        <f t="shared" si="2"/>
        <v>14176395.359999999</v>
      </c>
      <c r="H12" s="140">
        <v>10906892.279999999</v>
      </c>
      <c r="I12" s="140">
        <v>2189038.9</v>
      </c>
      <c r="J12" s="140">
        <f t="shared" si="3"/>
        <v>13095931.18</v>
      </c>
      <c r="K12" s="140">
        <v>12601053.770000001</v>
      </c>
      <c r="L12" s="140">
        <v>2126749.2999999998</v>
      </c>
      <c r="M12" s="140">
        <f t="shared" si="4"/>
        <v>14727803.07</v>
      </c>
      <c r="N12" s="140">
        <v>12610576.82</v>
      </c>
      <c r="O12" s="140">
        <v>2297863.7999999998</v>
      </c>
      <c r="P12" s="140">
        <f t="shared" si="5"/>
        <v>14908440.620000001</v>
      </c>
      <c r="Q12" s="140">
        <v>10681213.960000001</v>
      </c>
      <c r="R12" s="140">
        <v>2398238.7000000002</v>
      </c>
      <c r="S12" s="140">
        <f t="shared" si="6"/>
        <v>13079452.66</v>
      </c>
      <c r="T12" s="140">
        <v>70027443.699999988</v>
      </c>
      <c r="U12" s="140">
        <v>12567456.9</v>
      </c>
      <c r="V12" s="140">
        <f t="shared" si="7"/>
        <v>82594900.599999994</v>
      </c>
      <c r="W12" s="148">
        <f t="shared" si="8"/>
        <v>34134599.149999999</v>
      </c>
      <c r="X12" s="148">
        <f t="shared" si="9"/>
        <v>5744605.0999999996</v>
      </c>
      <c r="Y12" s="148">
        <f t="shared" si="10"/>
        <v>39879204.25</v>
      </c>
      <c r="Z12" s="148">
        <f t="shared" si="11"/>
        <v>35892844.550000004</v>
      </c>
      <c r="AA12" s="148">
        <f t="shared" si="12"/>
        <v>6822851.7999999998</v>
      </c>
      <c r="AB12" s="148">
        <f t="shared" si="13"/>
        <v>42715696.350000001</v>
      </c>
      <c r="AC12" s="148">
        <f t="shared" si="14"/>
        <v>70027443.700000003</v>
      </c>
      <c r="AD12" s="148">
        <f t="shared" si="15"/>
        <v>12567456.899999999</v>
      </c>
      <c r="AE12" s="148">
        <f t="shared" si="16"/>
        <v>82594900.599999994</v>
      </c>
      <c r="AF12" s="136">
        <v>30974341.649999999</v>
      </c>
      <c r="AG12" s="136">
        <v>6072883.6100000003</v>
      </c>
      <c r="AH12" s="136">
        <v>37047225.259999998</v>
      </c>
      <c r="AI12" s="136">
        <v>38957575.369999997</v>
      </c>
      <c r="AJ12" s="136">
        <v>7128356.21</v>
      </c>
      <c r="AK12" s="136">
        <v>46085931.579999998</v>
      </c>
      <c r="AL12" s="136">
        <v>69931917.019999996</v>
      </c>
      <c r="AM12" s="136">
        <v>13201239.82</v>
      </c>
      <c r="AN12" s="136">
        <v>83133156.840000004</v>
      </c>
      <c r="AO12" s="136">
        <v>39394745.740000002</v>
      </c>
      <c r="AP12" s="136">
        <v>6507674.7999999998</v>
      </c>
      <c r="AQ12" s="136">
        <v>45902420.539999999</v>
      </c>
      <c r="AR12" s="180">
        <f t="shared" si="17"/>
        <v>-13.35240649785192</v>
      </c>
      <c r="AS12" s="181">
        <f t="shared" si="18"/>
        <v>-11.725688874311913</v>
      </c>
      <c r="AT12" s="194">
        <f t="shared" si="19"/>
        <v>-13.121783599083381</v>
      </c>
      <c r="AU12" s="180">
        <f t="shared" si="20"/>
        <v>10.20282379431945</v>
      </c>
      <c r="AV12" s="181">
        <f t="shared" si="21"/>
        <v>-5.4056446835146987</v>
      </c>
      <c r="AW12" s="182">
        <f t="shared" si="22"/>
        <v>7.6442404798874319</v>
      </c>
      <c r="AX12" s="198">
        <f t="shared" si="23"/>
        <v>5.1509185512143452</v>
      </c>
      <c r="AY12" s="181">
        <f t="shared" si="24"/>
        <v>18.76972709577549</v>
      </c>
      <c r="AZ12" s="194">
        <f t="shared" si="25"/>
        <v>7.1127098781064602</v>
      </c>
      <c r="BA12" s="180">
        <f t="shared" si="26"/>
        <v>-7.8668417910834449</v>
      </c>
      <c r="BB12" s="181">
        <f t="shared" si="27"/>
        <v>-4.2857623973872716</v>
      </c>
      <c r="BC12" s="182">
        <f t="shared" si="28"/>
        <v>-7.3129371902782232</v>
      </c>
      <c r="BD12" s="198">
        <f t="shared" si="29"/>
        <v>0.13659954434350752</v>
      </c>
      <c r="BE12" s="181">
        <f t="shared" si="30"/>
        <v>-4.8009348261351503</v>
      </c>
      <c r="BF12" s="182">
        <f t="shared" si="31"/>
        <v>-0.64746276992216911</v>
      </c>
    </row>
    <row r="13" spans="1:58" ht="15.75" x14ac:dyDescent="0.25">
      <c r="W13" s="147"/>
      <c r="X13" s="147"/>
      <c r="Y13" s="147"/>
      <c r="Z13" s="147"/>
      <c r="AA13" s="147"/>
      <c r="AB13" s="147"/>
      <c r="AC13" s="147"/>
      <c r="AD13" s="147"/>
      <c r="AE13" s="147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</row>
    <row r="14" spans="1:58" ht="15.75" x14ac:dyDescent="0.25">
      <c r="W14" s="147"/>
      <c r="X14" s="147"/>
      <c r="Y14" s="147"/>
      <c r="Z14" s="147"/>
      <c r="AA14" s="147"/>
      <c r="AB14" s="147"/>
      <c r="AC14" s="147"/>
      <c r="AD14" s="147"/>
      <c r="AE14" s="147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</row>
    <row r="15" spans="1:58" ht="15.75" x14ac:dyDescent="0.25">
      <c r="W15" s="147"/>
      <c r="X15" s="147"/>
      <c r="Y15" s="147"/>
      <c r="Z15" s="147"/>
      <c r="AA15" s="147"/>
      <c r="AB15" s="147"/>
      <c r="AC15" s="147"/>
      <c r="AD15" s="147"/>
      <c r="AE15" s="147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</row>
    <row r="16" spans="1:58" ht="15.75" x14ac:dyDescent="0.25">
      <c r="W16" s="147"/>
      <c r="X16" s="147"/>
      <c r="Y16" s="147"/>
      <c r="Z16" s="147"/>
      <c r="AA16" s="147"/>
      <c r="AB16" s="147"/>
      <c r="AC16" s="147"/>
      <c r="AD16" s="147"/>
      <c r="AE16" s="147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</row>
    <row r="17" spans="1:58" ht="16.5" thickBot="1" x14ac:dyDescent="0.3">
      <c r="W17" s="147"/>
      <c r="X17" s="147"/>
      <c r="Y17" s="147"/>
      <c r="Z17" s="147"/>
      <c r="AA17" s="147"/>
      <c r="AB17" s="147"/>
      <c r="AC17" s="147"/>
      <c r="AD17" s="147"/>
      <c r="AE17" s="147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</row>
    <row r="18" spans="1:58" ht="16.5" thickBot="1" x14ac:dyDescent="0.3">
      <c r="B18" s="141"/>
      <c r="C18" s="141"/>
      <c r="D18" s="271" t="s">
        <v>59</v>
      </c>
      <c r="E18" s="272"/>
      <c r="F18" s="272"/>
      <c r="G18" s="272"/>
      <c r="H18" s="272"/>
      <c r="I18" s="272"/>
      <c r="J18" s="272"/>
      <c r="K18" s="272"/>
      <c r="L18" s="272"/>
      <c r="M18" s="273"/>
      <c r="N18" s="141"/>
      <c r="O18" s="141"/>
      <c r="P18" s="141"/>
      <c r="Q18" s="141"/>
      <c r="R18" s="141"/>
      <c r="S18" s="141"/>
      <c r="V18" s="141"/>
      <c r="W18" s="147"/>
      <c r="X18" s="147"/>
      <c r="Y18" s="147"/>
      <c r="Z18" s="147"/>
      <c r="AA18" s="147"/>
      <c r="AB18" s="147"/>
      <c r="AC18" s="147"/>
      <c r="AD18" s="147"/>
      <c r="AE18" s="147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</row>
    <row r="19" spans="1:58" ht="27" thickBot="1" x14ac:dyDescent="0.3">
      <c r="B19" s="141"/>
      <c r="C19" s="141"/>
      <c r="D19" s="274"/>
      <c r="E19" s="275"/>
      <c r="F19" s="275"/>
      <c r="G19" s="275"/>
      <c r="H19" s="275"/>
      <c r="I19" s="275"/>
      <c r="J19" s="275"/>
      <c r="K19" s="275"/>
      <c r="L19" s="275"/>
      <c r="M19" s="276"/>
      <c r="N19" s="141"/>
      <c r="O19" s="141"/>
      <c r="P19" s="141"/>
      <c r="Q19" s="141"/>
      <c r="R19" s="141"/>
      <c r="S19" s="141"/>
      <c r="T19" s="141"/>
      <c r="U19" s="141"/>
      <c r="V19" s="141"/>
      <c r="W19" s="262" t="s">
        <v>64</v>
      </c>
      <c r="X19" s="262"/>
      <c r="Y19" s="262"/>
      <c r="Z19" s="262"/>
      <c r="AA19" s="262"/>
      <c r="AB19" s="262"/>
      <c r="AC19" s="262"/>
      <c r="AD19" s="262"/>
      <c r="AE19" s="262"/>
      <c r="AR19" s="247" t="s">
        <v>81</v>
      </c>
      <c r="AS19" s="248"/>
      <c r="AT19" s="248"/>
      <c r="AU19" s="249"/>
      <c r="AV19" s="249"/>
      <c r="AW19" s="249"/>
      <c r="AX19" s="248"/>
      <c r="AY19" s="248"/>
      <c r="AZ19" s="248"/>
      <c r="BA19" s="249"/>
      <c r="BB19" s="249"/>
      <c r="BC19" s="249"/>
      <c r="BD19" s="248"/>
      <c r="BE19" s="248"/>
      <c r="BF19" s="250"/>
    </row>
    <row r="20" spans="1:58" s="139" customFormat="1" ht="24.95" customHeight="1" x14ac:dyDescent="0.3">
      <c r="A20" s="135"/>
      <c r="B20" s="264" t="s">
        <v>3</v>
      </c>
      <c r="C20" s="264"/>
      <c r="D20" s="264"/>
      <c r="E20" s="264" t="s">
        <v>52</v>
      </c>
      <c r="F20" s="264"/>
      <c r="G20" s="264"/>
      <c r="H20" s="264" t="s">
        <v>5</v>
      </c>
      <c r="I20" s="264"/>
      <c r="J20" s="264"/>
      <c r="K20" s="264" t="s">
        <v>6</v>
      </c>
      <c r="L20" s="264"/>
      <c r="M20" s="264"/>
      <c r="N20" s="264" t="s">
        <v>7</v>
      </c>
      <c r="O20" s="264"/>
      <c r="P20" s="264"/>
      <c r="Q20" s="277" t="s">
        <v>8</v>
      </c>
      <c r="R20" s="278"/>
      <c r="S20" s="279"/>
      <c r="T20" s="280" t="s">
        <v>53</v>
      </c>
      <c r="U20" s="280" t="s">
        <v>54</v>
      </c>
      <c r="V20" s="282" t="s">
        <v>55</v>
      </c>
      <c r="W20" s="263" t="s">
        <v>61</v>
      </c>
      <c r="X20" s="263"/>
      <c r="Y20" s="263"/>
      <c r="Z20" s="263" t="s">
        <v>62</v>
      </c>
      <c r="AA20" s="263"/>
      <c r="AB20" s="263"/>
      <c r="AC20" s="263" t="s">
        <v>63</v>
      </c>
      <c r="AD20" s="263"/>
      <c r="AE20" s="263"/>
      <c r="AF20" s="139" t="s">
        <v>66</v>
      </c>
      <c r="AI20" s="139" t="s">
        <v>67</v>
      </c>
      <c r="AL20" s="139" t="s">
        <v>68</v>
      </c>
      <c r="AO20" s="139" t="s">
        <v>69</v>
      </c>
      <c r="AR20" s="251" t="s">
        <v>73</v>
      </c>
      <c r="AS20" s="252"/>
      <c r="AT20" s="253"/>
      <c r="AU20" s="254" t="s">
        <v>75</v>
      </c>
      <c r="AV20" s="255"/>
      <c r="AW20" s="256"/>
      <c r="AX20" s="257" t="s">
        <v>74</v>
      </c>
      <c r="AY20" s="252"/>
      <c r="AZ20" s="253"/>
      <c r="BA20" s="254" t="s">
        <v>76</v>
      </c>
      <c r="BB20" s="255"/>
      <c r="BC20" s="256"/>
      <c r="BD20" s="257" t="s">
        <v>77</v>
      </c>
      <c r="BE20" s="252"/>
      <c r="BF20" s="258"/>
    </row>
    <row r="21" spans="1:58" s="139" customFormat="1" ht="24.95" customHeight="1" thickBot="1" x14ac:dyDescent="0.35">
      <c r="A21" s="135" t="s">
        <v>56</v>
      </c>
      <c r="B21" s="137" t="s">
        <v>57</v>
      </c>
      <c r="C21" s="137" t="s">
        <v>58</v>
      </c>
      <c r="D21" s="137" t="s">
        <v>13</v>
      </c>
      <c r="E21" s="137" t="s">
        <v>57</v>
      </c>
      <c r="F21" s="137" t="s">
        <v>58</v>
      </c>
      <c r="G21" s="137" t="s">
        <v>13</v>
      </c>
      <c r="H21" s="137" t="s">
        <v>57</v>
      </c>
      <c r="I21" s="137" t="s">
        <v>58</v>
      </c>
      <c r="J21" s="137" t="s">
        <v>13</v>
      </c>
      <c r="K21" s="137" t="s">
        <v>57</v>
      </c>
      <c r="L21" s="137" t="s">
        <v>58</v>
      </c>
      <c r="M21" s="137" t="s">
        <v>13</v>
      </c>
      <c r="N21" s="137" t="s">
        <v>57</v>
      </c>
      <c r="O21" s="137" t="s">
        <v>58</v>
      </c>
      <c r="P21" s="137" t="s">
        <v>13</v>
      </c>
      <c r="Q21" s="137" t="s">
        <v>57</v>
      </c>
      <c r="R21" s="137" t="s">
        <v>58</v>
      </c>
      <c r="S21" s="137" t="s">
        <v>13</v>
      </c>
      <c r="T21" s="281"/>
      <c r="U21" s="281"/>
      <c r="V21" s="283"/>
      <c r="W21" s="135" t="s">
        <v>57</v>
      </c>
      <c r="X21" s="135" t="s">
        <v>58</v>
      </c>
      <c r="Y21" s="137" t="s">
        <v>13</v>
      </c>
      <c r="Z21" s="135" t="s">
        <v>57</v>
      </c>
      <c r="AA21" s="135" t="s">
        <v>58</v>
      </c>
      <c r="AB21" s="137" t="s">
        <v>13</v>
      </c>
      <c r="AC21" s="135" t="s">
        <v>57</v>
      </c>
      <c r="AD21" s="135" t="s">
        <v>58</v>
      </c>
      <c r="AE21" s="137" t="s">
        <v>13</v>
      </c>
      <c r="AF21" s="139" t="s">
        <v>57</v>
      </c>
      <c r="AG21" s="139" t="s">
        <v>58</v>
      </c>
      <c r="AH21" s="139" t="s">
        <v>13</v>
      </c>
      <c r="AI21" s="139" t="s">
        <v>57</v>
      </c>
      <c r="AJ21" s="139" t="s">
        <v>58</v>
      </c>
      <c r="AK21" s="139" t="s">
        <v>13</v>
      </c>
      <c r="AL21" s="139" t="s">
        <v>57</v>
      </c>
      <c r="AM21" s="139" t="s">
        <v>58</v>
      </c>
      <c r="AN21" s="139" t="s">
        <v>13</v>
      </c>
      <c r="AO21" s="139" t="s">
        <v>57</v>
      </c>
      <c r="AP21" s="139" t="s">
        <v>58</v>
      </c>
      <c r="AQ21" s="139" t="s">
        <v>13</v>
      </c>
      <c r="AR21" s="186" t="s">
        <v>57</v>
      </c>
      <c r="AS21" s="187" t="s">
        <v>58</v>
      </c>
      <c r="AT21" s="191" t="s">
        <v>13</v>
      </c>
      <c r="AU21" s="186" t="s">
        <v>57</v>
      </c>
      <c r="AV21" s="187" t="s">
        <v>58</v>
      </c>
      <c r="AW21" s="188" t="s">
        <v>13</v>
      </c>
      <c r="AX21" s="195" t="s">
        <v>57</v>
      </c>
      <c r="AY21" s="187" t="s">
        <v>58</v>
      </c>
      <c r="AZ21" s="191" t="s">
        <v>13</v>
      </c>
      <c r="BA21" s="186" t="s">
        <v>57</v>
      </c>
      <c r="BB21" s="187" t="s">
        <v>58</v>
      </c>
      <c r="BC21" s="188" t="s">
        <v>13</v>
      </c>
      <c r="BD21" s="195" t="s">
        <v>57</v>
      </c>
      <c r="BE21" s="187" t="s">
        <v>58</v>
      </c>
      <c r="BF21" s="188" t="s">
        <v>13</v>
      </c>
    </row>
    <row r="22" spans="1:58" s="139" customFormat="1" ht="24.95" customHeight="1" x14ac:dyDescent="0.25">
      <c r="A22" s="135" t="s">
        <v>60</v>
      </c>
      <c r="B22" s="142">
        <v>3885246.5</v>
      </c>
      <c r="C22" s="142">
        <v>376171</v>
      </c>
      <c r="D22" s="142">
        <f>SUM(B22:C22)</f>
        <v>4261417.5</v>
      </c>
      <c r="E22" s="142">
        <v>3198209.1</v>
      </c>
      <c r="F22" s="142">
        <v>211581.31</v>
      </c>
      <c r="G22" s="142">
        <f>SUM(E22:F22)</f>
        <v>3409790.41</v>
      </c>
      <c r="H22" s="142">
        <v>2124455</v>
      </c>
      <c r="I22" s="142">
        <v>1691620</v>
      </c>
      <c r="J22" s="142">
        <f>SUM(H22:I22)</f>
        <v>3816075</v>
      </c>
      <c r="K22" s="142">
        <v>4288813.6100000003</v>
      </c>
      <c r="L22" s="142">
        <v>292168</v>
      </c>
      <c r="M22" s="142">
        <f>SUM(K22:L22)</f>
        <v>4580981.6100000003</v>
      </c>
      <c r="N22" s="142">
        <v>3719061.41</v>
      </c>
      <c r="O22" s="142">
        <v>261198.5</v>
      </c>
      <c r="P22" s="142">
        <f>SUM(N22:O22)</f>
        <v>3980259.91</v>
      </c>
      <c r="Q22" s="142">
        <v>5007820.1100000003</v>
      </c>
      <c r="R22" s="142">
        <v>293187</v>
      </c>
      <c r="S22" s="142">
        <f>SUM(Q22:R22)</f>
        <v>5301007.1100000003</v>
      </c>
      <c r="T22" s="143">
        <f>B22+E22+H22+K22+N22+Q22</f>
        <v>22223605.73</v>
      </c>
      <c r="U22" s="144">
        <f>C22+F22+I22+L22+O22+R22</f>
        <v>3125925.81</v>
      </c>
      <c r="V22" s="149">
        <f>SUM(T22:U22)</f>
        <v>25349531.539999999</v>
      </c>
      <c r="W22" s="148">
        <f t="shared" ref="W22:W26" si="32">B22+E22+H22</f>
        <v>9207910.5999999996</v>
      </c>
      <c r="X22" s="148">
        <f t="shared" ref="X22:X26" si="33">C22+F22+I22</f>
        <v>2279372.31</v>
      </c>
      <c r="Y22" s="148">
        <f t="shared" ref="Y22:Y26" si="34">SUM(W22:X22)</f>
        <v>11487282.91</v>
      </c>
      <c r="Z22" s="148">
        <f t="shared" ref="Z22:Z26" si="35">K22+N22+Q22</f>
        <v>13015695.130000001</v>
      </c>
      <c r="AA22" s="148">
        <f t="shared" ref="AA22:AA26" si="36">L22+O22+R22</f>
        <v>846553.5</v>
      </c>
      <c r="AB22" s="148">
        <f t="shared" ref="AB22:AB26" si="37">SUM(Z22:AA22)</f>
        <v>13862248.630000001</v>
      </c>
      <c r="AC22" s="148">
        <f t="shared" ref="AC22:AC26" si="38">W22+Z22</f>
        <v>22223605.73</v>
      </c>
      <c r="AD22" s="148">
        <f t="shared" ref="AD22:AD26" si="39">X22+AA22</f>
        <v>3125925.81</v>
      </c>
      <c r="AE22" s="148">
        <f t="shared" ref="AE22:AE26" si="40">SUM(AC22:AD22)</f>
        <v>25349531.539999999</v>
      </c>
      <c r="AF22" s="139">
        <v>862334.05</v>
      </c>
      <c r="AG22" s="139">
        <v>7446305.0499999998</v>
      </c>
      <c r="AH22" s="139">
        <v>8308639.0999999996</v>
      </c>
      <c r="AI22" s="139">
        <v>1329801</v>
      </c>
      <c r="AJ22" s="139">
        <v>10171565.609999999</v>
      </c>
      <c r="AK22" s="139">
        <v>11501366.609999999</v>
      </c>
      <c r="AL22" s="139">
        <v>2192135.0499999998</v>
      </c>
      <c r="AM22" s="139">
        <v>17617870.66</v>
      </c>
      <c r="AN22" s="139">
        <v>19810005.710000001</v>
      </c>
      <c r="AO22" s="139">
        <v>13434391.210000001</v>
      </c>
      <c r="AP22" s="139">
        <v>939949</v>
      </c>
      <c r="AQ22" s="139">
        <v>14374340.210000001</v>
      </c>
      <c r="AR22" s="183">
        <f t="shared" si="17"/>
        <v>-31.460157322603386</v>
      </c>
      <c r="AS22" s="184">
        <f t="shared" si="18"/>
        <v>142.49957284916525</v>
      </c>
      <c r="AT22" s="192">
        <f t="shared" si="19"/>
        <v>-20.084798730389874</v>
      </c>
      <c r="AU22" s="183">
        <f t="shared" si="20"/>
        <v>967.78928652997058</v>
      </c>
      <c r="AV22" s="184">
        <f t="shared" si="21"/>
        <v>-69.38921660213208</v>
      </c>
      <c r="AW22" s="185">
        <f t="shared" si="22"/>
        <v>38.257093270545361</v>
      </c>
      <c r="AX22" s="196">
        <f t="shared" si="23"/>
        <v>41.353404647521245</v>
      </c>
      <c r="AY22" s="184">
        <f t="shared" si="24"/>
        <v>-62.860235851509486</v>
      </c>
      <c r="AZ22" s="192">
        <f t="shared" si="25"/>
        <v>20.674738653233014</v>
      </c>
      <c r="BA22" s="183">
        <f t="shared" si="26"/>
        <v>878.77014154749475</v>
      </c>
      <c r="BB22" s="184">
        <f t="shared" si="27"/>
        <v>-91.677254687638992</v>
      </c>
      <c r="BC22" s="185">
        <f t="shared" si="28"/>
        <v>20.526969533753526</v>
      </c>
      <c r="BD22" s="196">
        <f t="shared" si="29"/>
        <v>913.78816647268161</v>
      </c>
      <c r="BE22" s="184">
        <f t="shared" si="30"/>
        <v>-82.25707368202464</v>
      </c>
      <c r="BF22" s="185">
        <f t="shared" si="31"/>
        <v>27.963272252888196</v>
      </c>
    </row>
    <row r="23" spans="1:58" s="139" customFormat="1" ht="24.95" customHeight="1" x14ac:dyDescent="0.25">
      <c r="A23" s="135" t="s">
        <v>16</v>
      </c>
      <c r="B23" s="142">
        <v>4728</v>
      </c>
      <c r="C23" s="142">
        <v>927</v>
      </c>
      <c r="D23" s="142">
        <f>SUM(B23:C23)</f>
        <v>5655</v>
      </c>
      <c r="E23" s="142">
        <v>2255</v>
      </c>
      <c r="F23" s="142">
        <v>536</v>
      </c>
      <c r="G23" s="142">
        <f>SUM(E23:F23)</f>
        <v>2791</v>
      </c>
      <c r="H23" s="142">
        <v>2454</v>
      </c>
      <c r="I23" s="142">
        <v>1265</v>
      </c>
      <c r="J23" s="142">
        <f>SUM(H23:I23)</f>
        <v>3719</v>
      </c>
      <c r="K23" s="142">
        <v>4101</v>
      </c>
      <c r="L23" s="142">
        <v>815</v>
      </c>
      <c r="M23" s="142">
        <f>SUM(K23:L23)</f>
        <v>4916</v>
      </c>
      <c r="N23" s="142">
        <v>4128</v>
      </c>
      <c r="O23" s="142">
        <v>1724</v>
      </c>
      <c r="P23" s="142">
        <f>SUM(N23:O23)</f>
        <v>5852</v>
      </c>
      <c r="Q23" s="142">
        <v>3540</v>
      </c>
      <c r="R23" s="142">
        <v>1102</v>
      </c>
      <c r="S23" s="142">
        <f>SUM(Q23:R23)</f>
        <v>4642</v>
      </c>
      <c r="T23" s="143">
        <f>B23+E23+H23+K23+N23+Q23</f>
        <v>21206</v>
      </c>
      <c r="U23" s="144">
        <f>C23+F23+I23+L23+O23+R23</f>
        <v>6369</v>
      </c>
      <c r="V23" s="149">
        <f>SUM(T23:U23)</f>
        <v>27575</v>
      </c>
      <c r="W23" s="148">
        <f t="shared" si="32"/>
        <v>9437</v>
      </c>
      <c r="X23" s="148">
        <f t="shared" si="33"/>
        <v>2728</v>
      </c>
      <c r="Y23" s="148">
        <f t="shared" si="34"/>
        <v>12165</v>
      </c>
      <c r="Z23" s="148">
        <f t="shared" si="35"/>
        <v>11769</v>
      </c>
      <c r="AA23" s="148">
        <f t="shared" si="36"/>
        <v>3641</v>
      </c>
      <c r="AB23" s="148">
        <f t="shared" si="37"/>
        <v>15410</v>
      </c>
      <c r="AC23" s="148">
        <f t="shared" si="38"/>
        <v>21206</v>
      </c>
      <c r="AD23" s="148">
        <f t="shared" si="39"/>
        <v>6369</v>
      </c>
      <c r="AE23" s="148">
        <f t="shared" si="40"/>
        <v>27575</v>
      </c>
      <c r="AF23" s="139">
        <v>235586</v>
      </c>
      <c r="AG23" s="139">
        <v>16266</v>
      </c>
      <c r="AH23" s="139">
        <v>251852</v>
      </c>
      <c r="AI23" s="139">
        <v>15383</v>
      </c>
      <c r="AJ23" s="139">
        <v>1788</v>
      </c>
      <c r="AK23" s="139">
        <v>17171</v>
      </c>
      <c r="AL23" s="139">
        <v>250969</v>
      </c>
      <c r="AM23" s="139">
        <v>18054</v>
      </c>
      <c r="AN23" s="139">
        <v>269023</v>
      </c>
      <c r="AO23" s="139">
        <v>12906</v>
      </c>
      <c r="AP23" s="139">
        <v>2968.1</v>
      </c>
      <c r="AQ23" s="139">
        <v>15874.1</v>
      </c>
      <c r="AR23" s="178">
        <f t="shared" si="17"/>
        <v>-26.878971021230434</v>
      </c>
      <c r="AS23" s="174">
        <f t="shared" si="18"/>
        <v>-8.0893500892826982</v>
      </c>
      <c r="AT23" s="193">
        <f t="shared" si="19"/>
        <v>-23.365734120359583</v>
      </c>
      <c r="AU23" s="178">
        <f t="shared" si="20"/>
        <v>-95.994244140144147</v>
      </c>
      <c r="AV23" s="174">
        <f t="shared" si="21"/>
        <v>-83.22882085331365</v>
      </c>
      <c r="AW23" s="179">
        <f t="shared" si="22"/>
        <v>-95.169782253069272</v>
      </c>
      <c r="AX23" s="197">
        <f t="shared" si="23"/>
        <v>24.711242979760527</v>
      </c>
      <c r="AY23" s="174">
        <f t="shared" si="24"/>
        <v>33.467741935483872</v>
      </c>
      <c r="AZ23" s="193">
        <f t="shared" si="25"/>
        <v>26.674886970817923</v>
      </c>
      <c r="BA23" s="178">
        <f t="shared" si="26"/>
        <v>-23.493466814015473</v>
      </c>
      <c r="BB23" s="174">
        <f t="shared" si="27"/>
        <v>103.63534675615212</v>
      </c>
      <c r="BC23" s="179">
        <f t="shared" si="28"/>
        <v>-10.255663618892319</v>
      </c>
      <c r="BD23" s="197">
        <f t="shared" si="29"/>
        <v>-91.550350840143608</v>
      </c>
      <c r="BE23" s="174">
        <f t="shared" si="30"/>
        <v>-64.722499169159192</v>
      </c>
      <c r="BF23" s="179">
        <f t="shared" si="31"/>
        <v>-89.749947030551297</v>
      </c>
    </row>
    <row r="24" spans="1:58" s="139" customFormat="1" ht="24.95" customHeight="1" x14ac:dyDescent="0.25">
      <c r="A24" s="135" t="s">
        <v>17</v>
      </c>
      <c r="B24" s="142">
        <v>0</v>
      </c>
      <c r="C24" s="142">
        <v>0</v>
      </c>
      <c r="D24" s="142">
        <f>B24+C24</f>
        <v>0</v>
      </c>
      <c r="E24" s="142">
        <v>0</v>
      </c>
      <c r="F24" s="142">
        <v>0</v>
      </c>
      <c r="G24" s="142">
        <f>E24+F24</f>
        <v>0</v>
      </c>
      <c r="H24" s="142">
        <v>0</v>
      </c>
      <c r="I24" s="142">
        <v>0</v>
      </c>
      <c r="J24" s="142">
        <f>H24+I24</f>
        <v>0</v>
      </c>
      <c r="K24" s="142">
        <v>0</v>
      </c>
      <c r="L24" s="142">
        <v>0</v>
      </c>
      <c r="M24" s="142">
        <f>K24+L24</f>
        <v>0</v>
      </c>
      <c r="N24" s="142">
        <v>0</v>
      </c>
      <c r="O24" s="142">
        <v>0</v>
      </c>
      <c r="P24" s="142">
        <f>N24+O24</f>
        <v>0</v>
      </c>
      <c r="Q24" s="142">
        <v>0</v>
      </c>
      <c r="R24" s="142">
        <v>0</v>
      </c>
      <c r="S24" s="142"/>
      <c r="T24" s="143"/>
      <c r="U24" s="144"/>
      <c r="V24" s="149"/>
      <c r="W24" s="148">
        <f t="shared" si="32"/>
        <v>0</v>
      </c>
      <c r="X24" s="148">
        <f t="shared" si="33"/>
        <v>0</v>
      </c>
      <c r="Y24" s="148">
        <f t="shared" si="34"/>
        <v>0</v>
      </c>
      <c r="Z24" s="148">
        <f t="shared" si="35"/>
        <v>0</v>
      </c>
      <c r="AA24" s="148">
        <f t="shared" si="36"/>
        <v>0</v>
      </c>
      <c r="AB24" s="148">
        <f t="shared" si="37"/>
        <v>0</v>
      </c>
      <c r="AC24" s="148">
        <f t="shared" si="38"/>
        <v>0</v>
      </c>
      <c r="AD24" s="148">
        <f t="shared" si="39"/>
        <v>0</v>
      </c>
      <c r="AE24" s="148">
        <f t="shared" si="40"/>
        <v>0</v>
      </c>
      <c r="AF24" s="139">
        <v>0</v>
      </c>
      <c r="AG24" s="139">
        <v>0</v>
      </c>
      <c r="AH24" s="139">
        <v>0</v>
      </c>
      <c r="AI24" s="139">
        <v>0</v>
      </c>
      <c r="AJ24" s="139">
        <v>0</v>
      </c>
      <c r="AK24" s="139">
        <v>0</v>
      </c>
      <c r="AL24" s="139">
        <v>0</v>
      </c>
      <c r="AM24" s="139">
        <v>0</v>
      </c>
      <c r="AN24" s="139">
        <v>0</v>
      </c>
      <c r="AO24" s="139">
        <v>0</v>
      </c>
      <c r="AP24" s="139">
        <v>0</v>
      </c>
      <c r="AQ24" s="139">
        <v>0</v>
      </c>
      <c r="AR24" s="189">
        <f t="shared" ref="AR24:AR25" si="41">W24+Z24+AC24</f>
        <v>0</v>
      </c>
      <c r="AS24" s="148">
        <f t="shared" ref="AS24:AS25" si="42">X24+AA24+AD24</f>
        <v>0</v>
      </c>
      <c r="AT24" s="199">
        <f t="shared" ref="AT24:AT25" si="43">SUM(AR24:AS24)</f>
        <v>0</v>
      </c>
      <c r="AU24" s="189">
        <f t="shared" ref="AU24:AU25" si="44">AF24+AI24+AL24</f>
        <v>0</v>
      </c>
      <c r="AV24" s="148">
        <f t="shared" ref="AV24:AV25" si="45">AG24+AJ24+AM24</f>
        <v>0</v>
      </c>
      <c r="AW24" s="190">
        <f t="shared" ref="AW24:AW25" si="46">SUM(AU24:AV24)</f>
        <v>0</v>
      </c>
      <c r="AX24" s="200">
        <f t="shared" ref="AX24:AX25" si="47">AR24+AU24</f>
        <v>0</v>
      </c>
      <c r="AY24" s="148">
        <f t="shared" ref="AY24:AY25" si="48">AS24+AV24</f>
        <v>0</v>
      </c>
      <c r="AZ24" s="199">
        <f t="shared" ref="AZ24:AZ25" si="49">SUM(AX24:AY24)</f>
        <v>0</v>
      </c>
      <c r="BA24" s="189">
        <f t="shared" ref="BA24:BA25" si="50">AF24+AI24+AL24</f>
        <v>0</v>
      </c>
      <c r="BB24" s="148">
        <f t="shared" ref="BB24:BB25" si="51">AG24+AJ24+AM24</f>
        <v>0</v>
      </c>
      <c r="BC24" s="190">
        <f t="shared" ref="BC24:BC25" si="52">SUM(BA24:BB24)</f>
        <v>0</v>
      </c>
      <c r="BD24" s="200">
        <f t="shared" ref="BD24:BD25" si="53">AO24+AR24+AU24</f>
        <v>0</v>
      </c>
      <c r="BE24" s="148">
        <f t="shared" ref="BE24:BE25" si="54">AP24+AS24+AV24</f>
        <v>0</v>
      </c>
      <c r="BF24" s="190">
        <f t="shared" ref="BF24:BF25" si="55">SUM(BD24:BE24)</f>
        <v>0</v>
      </c>
    </row>
    <row r="25" spans="1:58" s="139" customFormat="1" ht="24.95" customHeight="1" x14ac:dyDescent="0.25">
      <c r="A25" s="135" t="s">
        <v>18</v>
      </c>
      <c r="B25" s="142">
        <v>0</v>
      </c>
      <c r="C25" s="142">
        <v>0</v>
      </c>
      <c r="D25" s="142">
        <f>B25+C25</f>
        <v>0</v>
      </c>
      <c r="E25" s="142">
        <v>0</v>
      </c>
      <c r="F25" s="142">
        <v>0</v>
      </c>
      <c r="G25" s="142">
        <f>E25+F25</f>
        <v>0</v>
      </c>
      <c r="H25" s="142">
        <v>0</v>
      </c>
      <c r="I25" s="142">
        <v>0</v>
      </c>
      <c r="J25" s="142">
        <f>H25+I25</f>
        <v>0</v>
      </c>
      <c r="K25" s="142">
        <v>0</v>
      </c>
      <c r="L25" s="142">
        <v>0</v>
      </c>
      <c r="M25" s="142">
        <f>K25+L25</f>
        <v>0</v>
      </c>
      <c r="N25" s="142">
        <v>0</v>
      </c>
      <c r="O25" s="142">
        <v>0</v>
      </c>
      <c r="P25" s="142">
        <f>N25+O25</f>
        <v>0</v>
      </c>
      <c r="Q25" s="142">
        <v>0</v>
      </c>
      <c r="R25" s="142">
        <v>0</v>
      </c>
      <c r="S25" s="142"/>
      <c r="T25" s="143"/>
      <c r="U25" s="144"/>
      <c r="V25" s="149"/>
      <c r="W25" s="148">
        <f t="shared" si="32"/>
        <v>0</v>
      </c>
      <c r="X25" s="148">
        <f t="shared" si="33"/>
        <v>0</v>
      </c>
      <c r="Y25" s="148">
        <f t="shared" si="34"/>
        <v>0</v>
      </c>
      <c r="Z25" s="148">
        <f t="shared" si="35"/>
        <v>0</v>
      </c>
      <c r="AA25" s="148">
        <f t="shared" si="36"/>
        <v>0</v>
      </c>
      <c r="AB25" s="148">
        <f t="shared" si="37"/>
        <v>0</v>
      </c>
      <c r="AC25" s="148">
        <f t="shared" si="38"/>
        <v>0</v>
      </c>
      <c r="AD25" s="148">
        <f t="shared" si="39"/>
        <v>0</v>
      </c>
      <c r="AE25" s="148">
        <f t="shared" si="40"/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89">
        <f t="shared" si="41"/>
        <v>0</v>
      </c>
      <c r="AS25" s="148">
        <f t="shared" si="42"/>
        <v>0</v>
      </c>
      <c r="AT25" s="199">
        <f t="shared" si="43"/>
        <v>0</v>
      </c>
      <c r="AU25" s="189">
        <f t="shared" si="44"/>
        <v>0</v>
      </c>
      <c r="AV25" s="148">
        <f t="shared" si="45"/>
        <v>0</v>
      </c>
      <c r="AW25" s="190">
        <f t="shared" si="46"/>
        <v>0</v>
      </c>
      <c r="AX25" s="200">
        <f t="shared" si="47"/>
        <v>0</v>
      </c>
      <c r="AY25" s="148">
        <f t="shared" si="48"/>
        <v>0</v>
      </c>
      <c r="AZ25" s="199">
        <f t="shared" si="49"/>
        <v>0</v>
      </c>
      <c r="BA25" s="189">
        <f t="shared" si="50"/>
        <v>0</v>
      </c>
      <c r="BB25" s="148">
        <f t="shared" si="51"/>
        <v>0</v>
      </c>
      <c r="BC25" s="190">
        <f t="shared" si="52"/>
        <v>0</v>
      </c>
      <c r="BD25" s="200">
        <f t="shared" si="53"/>
        <v>0</v>
      </c>
      <c r="BE25" s="148">
        <f t="shared" si="54"/>
        <v>0</v>
      </c>
      <c r="BF25" s="190">
        <f t="shared" si="55"/>
        <v>0</v>
      </c>
    </row>
    <row r="26" spans="1:58" s="139" customFormat="1" ht="24.95" customHeight="1" thickBot="1" x14ac:dyDescent="0.35">
      <c r="A26" s="135" t="s">
        <v>13</v>
      </c>
      <c r="B26" s="144">
        <f>SUM(B22:B25)</f>
        <v>3889974.5</v>
      </c>
      <c r="C26" s="144">
        <f>SUM(C22:C25)</f>
        <v>377098</v>
      </c>
      <c r="D26" s="144">
        <f>B26+C26</f>
        <v>4267072.5</v>
      </c>
      <c r="E26" s="144">
        <f>SUM(E22:E25)</f>
        <v>3200464.1</v>
      </c>
      <c r="F26" s="144">
        <f>SUM(F22:F25)</f>
        <v>212117.31</v>
      </c>
      <c r="G26" s="144">
        <f>E26+F26</f>
        <v>3412581.41</v>
      </c>
      <c r="H26" s="144">
        <f>SUM(H22:H25)</f>
        <v>2126909</v>
      </c>
      <c r="I26" s="144">
        <f>SUM(I22:I25)</f>
        <v>1692885</v>
      </c>
      <c r="J26" s="144">
        <f>H26+I26</f>
        <v>3819794</v>
      </c>
      <c r="K26" s="144">
        <f>SUM(K22:K25)</f>
        <v>4292914.6100000003</v>
      </c>
      <c r="L26" s="144">
        <f>SUM(L22:L25)</f>
        <v>292983</v>
      </c>
      <c r="M26" s="144">
        <f>K26+L26</f>
        <v>4585897.6100000003</v>
      </c>
      <c r="N26" s="144">
        <f>SUM(N22:N25)</f>
        <v>3723189.41</v>
      </c>
      <c r="O26" s="144">
        <f>SUM(O22:O25)</f>
        <v>262922.5</v>
      </c>
      <c r="P26" s="144">
        <f>N26+O26</f>
        <v>3986111.91</v>
      </c>
      <c r="Q26" s="144">
        <f>SUM(Q22:Q25)</f>
        <v>5011360.1100000003</v>
      </c>
      <c r="R26" s="144">
        <f>SUM(R22:R25)</f>
        <v>294289</v>
      </c>
      <c r="S26" s="144">
        <f>SUM(S22:S25)</f>
        <v>5305649.1100000003</v>
      </c>
      <c r="T26" s="145">
        <f>SUM(T22:T23)</f>
        <v>22244811.73</v>
      </c>
      <c r="U26" s="146">
        <f>SUM(U22:U23)</f>
        <v>3132294.81</v>
      </c>
      <c r="V26" s="150">
        <f>SUM(T26:U26)</f>
        <v>25377106.539999999</v>
      </c>
      <c r="W26" s="148">
        <f t="shared" si="32"/>
        <v>9217347.5999999996</v>
      </c>
      <c r="X26" s="148">
        <f t="shared" si="33"/>
        <v>2282100.31</v>
      </c>
      <c r="Y26" s="148">
        <f t="shared" si="34"/>
        <v>11499447.91</v>
      </c>
      <c r="Z26" s="148">
        <f t="shared" si="35"/>
        <v>13027464.130000001</v>
      </c>
      <c r="AA26" s="148">
        <f t="shared" si="36"/>
        <v>850194.5</v>
      </c>
      <c r="AB26" s="148">
        <f t="shared" si="37"/>
        <v>13877658.630000001</v>
      </c>
      <c r="AC26" s="148">
        <f t="shared" si="38"/>
        <v>22244811.73</v>
      </c>
      <c r="AD26" s="148">
        <f t="shared" si="39"/>
        <v>3132294.81</v>
      </c>
      <c r="AE26" s="148">
        <f t="shared" si="40"/>
        <v>25377106.539999999</v>
      </c>
      <c r="AF26" s="139">
        <v>1097920.05</v>
      </c>
      <c r="AG26" s="139">
        <v>7462571.0499999998</v>
      </c>
      <c r="AH26" s="139">
        <v>8560491.0999999996</v>
      </c>
      <c r="AI26" s="139">
        <v>1345184</v>
      </c>
      <c r="AJ26" s="139">
        <v>10173353.609999999</v>
      </c>
      <c r="AK26" s="139">
        <v>11518537.609999999</v>
      </c>
      <c r="AL26" s="139">
        <v>2443104.0499999998</v>
      </c>
      <c r="AM26" s="139">
        <v>17635924.66</v>
      </c>
      <c r="AN26" s="139">
        <v>20079028.710000001</v>
      </c>
      <c r="AO26" s="139">
        <v>13447297.210000001</v>
      </c>
      <c r="AP26" s="139">
        <v>942917.1</v>
      </c>
      <c r="AQ26" s="139">
        <v>14390214.310000001</v>
      </c>
      <c r="AR26" s="180">
        <f t="shared" si="17"/>
        <v>-31.455760543869182</v>
      </c>
      <c r="AS26" s="181">
        <f t="shared" si="18"/>
        <v>142.02555134486374</v>
      </c>
      <c r="AT26" s="194">
        <f t="shared" si="19"/>
        <v>-20.088417988265526</v>
      </c>
      <c r="AU26" s="180">
        <f t="shared" si="20"/>
        <v>739.52812411067634</v>
      </c>
      <c r="AV26" s="181">
        <f t="shared" si="21"/>
        <v>-69.419382479447208</v>
      </c>
      <c r="AW26" s="182">
        <f t="shared" si="22"/>
        <v>34.331637936052537</v>
      </c>
      <c r="AX26" s="198">
        <f t="shared" si="23"/>
        <v>41.336365897712277</v>
      </c>
      <c r="AY26" s="181">
        <f t="shared" si="24"/>
        <v>-62.745086345481461</v>
      </c>
      <c r="AZ26" s="194">
        <f t="shared" si="25"/>
        <v>20.681086071374711</v>
      </c>
      <c r="BA26" s="180">
        <f t="shared" si="26"/>
        <v>868.45220653828767</v>
      </c>
      <c r="BB26" s="181">
        <f t="shared" si="27"/>
        <v>-91.6429278624082</v>
      </c>
      <c r="BC26" s="182">
        <f t="shared" si="28"/>
        <v>20.481081018061651</v>
      </c>
      <c r="BD26" s="198">
        <f t="shared" si="29"/>
        <v>810.51429962633006</v>
      </c>
      <c r="BE26" s="181">
        <f t="shared" si="30"/>
        <v>-82.239123434767492</v>
      </c>
      <c r="BF26" s="182">
        <f t="shared" si="31"/>
        <v>26.386126074720863</v>
      </c>
    </row>
  </sheetData>
  <mergeCells count="44">
    <mergeCell ref="Q20:S20"/>
    <mergeCell ref="T20:T21"/>
    <mergeCell ref="U20:U21"/>
    <mergeCell ref="V20:V21"/>
    <mergeCell ref="Q5:S5"/>
    <mergeCell ref="T5:T6"/>
    <mergeCell ref="U5:U6"/>
    <mergeCell ref="V5:V6"/>
    <mergeCell ref="N20:P20"/>
    <mergeCell ref="D3:M4"/>
    <mergeCell ref="B5:D5"/>
    <mergeCell ref="E5:G5"/>
    <mergeCell ref="H5:J5"/>
    <mergeCell ref="K5:M5"/>
    <mergeCell ref="N5:P5"/>
    <mergeCell ref="D18:M19"/>
    <mergeCell ref="B20:D20"/>
    <mergeCell ref="E20:G20"/>
    <mergeCell ref="H20:J20"/>
    <mergeCell ref="K20:M20"/>
    <mergeCell ref="W19:AE19"/>
    <mergeCell ref="W5:Y5"/>
    <mergeCell ref="Z5:AB5"/>
    <mergeCell ref="AC5:AE5"/>
    <mergeCell ref="W20:Y20"/>
    <mergeCell ref="Z20:AB20"/>
    <mergeCell ref="AC20:AE20"/>
    <mergeCell ref="AF5:AH5"/>
    <mergeCell ref="AI5:AK5"/>
    <mergeCell ref="AL5:AN5"/>
    <mergeCell ref="AO5:AQ5"/>
    <mergeCell ref="W4:AE4"/>
    <mergeCell ref="AR19:BF19"/>
    <mergeCell ref="AR20:AT20"/>
    <mergeCell ref="AU20:AW20"/>
    <mergeCell ref="AX20:AZ20"/>
    <mergeCell ref="BA20:BC20"/>
    <mergeCell ref="BD20:BF20"/>
    <mergeCell ref="AR4:BF4"/>
    <mergeCell ref="AR5:AT5"/>
    <mergeCell ref="AU5:AW5"/>
    <mergeCell ref="AX5:AZ5"/>
    <mergeCell ref="BA5:BC5"/>
    <mergeCell ref="BD5:BF5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DOMESTIC PASSENGER</vt:lpstr>
      <vt:lpstr>FOREIGN PASSENGER</vt:lpstr>
      <vt:lpstr>CARGO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NCAA EBIPS 5</dc:creator>
  <cp:lastModifiedBy>Yemi Kale</cp:lastModifiedBy>
  <dcterms:created xsi:type="dcterms:W3CDTF">2015-06-05T18:17:20Z</dcterms:created>
  <dcterms:modified xsi:type="dcterms:W3CDTF">2019-12-13T07:34:11Z</dcterms:modified>
</cp:coreProperties>
</file>